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IA\POOL\www\docs\facilities\insurance\managedcare\docs\2024\Supplemental\"/>
    </mc:Choice>
  </mc:AlternateContent>
  <xr:revisionPtr revIDLastSave="0" documentId="13_ncr:1_{2E83003F-A79F-4799-8E02-3A0074C89C06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Exhibit" sheetId="1" r:id="rId1"/>
    <sheet name="Explanations" sheetId="3" r:id="rId2"/>
    <sheet name="Instruction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5" i="1" l="1"/>
  <c r="O45" i="1"/>
  <c r="I31" i="1" l="1"/>
  <c r="I38" i="1" s="1"/>
  <c r="I45" i="1" s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16" i="1"/>
  <c r="J16" i="1"/>
  <c r="I27" i="1"/>
  <c r="J27" i="1"/>
  <c r="J38" i="1" l="1"/>
  <c r="J45" i="1" s="1"/>
  <c r="O16" i="1"/>
  <c r="O27" i="1"/>
  <c r="O31" i="1"/>
  <c r="O32" i="1"/>
  <c r="O33" i="1"/>
  <c r="O34" i="1"/>
  <c r="O35" i="1"/>
  <c r="O36" i="1"/>
  <c r="O37" i="1"/>
  <c r="O38" i="1" l="1"/>
  <c r="E39" i="1"/>
  <c r="C39" i="1" s="1"/>
  <c r="E44" i="1"/>
  <c r="C44" i="1" s="1"/>
  <c r="E43" i="1"/>
  <c r="C43" i="1" s="1"/>
  <c r="E42" i="1"/>
  <c r="C42" i="1" s="1"/>
  <c r="E41" i="1"/>
  <c r="C41" i="1" s="1"/>
  <c r="E40" i="1"/>
  <c r="C40" i="1" s="1"/>
  <c r="E26" i="1"/>
  <c r="C26" i="1" s="1"/>
  <c r="E25" i="1"/>
  <c r="C25" i="1" s="1"/>
  <c r="E24" i="1"/>
  <c r="C24" i="1" s="1"/>
  <c r="E23" i="1"/>
  <c r="C23" i="1" s="1"/>
  <c r="E22" i="1"/>
  <c r="C22" i="1" s="1"/>
  <c r="E21" i="1"/>
  <c r="C21" i="1" s="1"/>
  <c r="E20" i="1"/>
  <c r="C20" i="1" s="1"/>
  <c r="E15" i="1"/>
  <c r="C15" i="1" s="1"/>
  <c r="E14" i="1"/>
  <c r="E13" i="1"/>
  <c r="C13" i="1" s="1"/>
  <c r="E12" i="1"/>
  <c r="C12" i="1" s="1"/>
  <c r="E11" i="1"/>
  <c r="C11" i="1" s="1"/>
  <c r="E10" i="1"/>
  <c r="E9" i="1"/>
  <c r="C9" i="1" s="1"/>
  <c r="S37" i="1"/>
  <c r="R37" i="1"/>
  <c r="Q37" i="1"/>
  <c r="P37" i="1"/>
  <c r="N37" i="1"/>
  <c r="M37" i="1"/>
  <c r="L37" i="1"/>
  <c r="K37" i="1"/>
  <c r="H37" i="1"/>
  <c r="G37" i="1"/>
  <c r="F37" i="1"/>
  <c r="D37" i="1"/>
  <c r="S36" i="1"/>
  <c r="R36" i="1"/>
  <c r="Q36" i="1"/>
  <c r="P36" i="1"/>
  <c r="N36" i="1"/>
  <c r="M36" i="1"/>
  <c r="L36" i="1"/>
  <c r="K36" i="1"/>
  <c r="H36" i="1"/>
  <c r="G36" i="1"/>
  <c r="F36" i="1"/>
  <c r="D36" i="1"/>
  <c r="S35" i="1"/>
  <c r="R35" i="1"/>
  <c r="Q35" i="1"/>
  <c r="P35" i="1"/>
  <c r="N35" i="1"/>
  <c r="M35" i="1"/>
  <c r="L35" i="1"/>
  <c r="K35" i="1"/>
  <c r="H35" i="1"/>
  <c r="G35" i="1"/>
  <c r="F35" i="1"/>
  <c r="D35" i="1"/>
  <c r="S34" i="1"/>
  <c r="R34" i="1"/>
  <c r="Q34" i="1"/>
  <c r="P34" i="1"/>
  <c r="N34" i="1"/>
  <c r="M34" i="1"/>
  <c r="L34" i="1"/>
  <c r="K34" i="1"/>
  <c r="H34" i="1"/>
  <c r="G34" i="1"/>
  <c r="F34" i="1"/>
  <c r="D34" i="1"/>
  <c r="S33" i="1"/>
  <c r="R33" i="1"/>
  <c r="Q33" i="1"/>
  <c r="P33" i="1"/>
  <c r="N33" i="1"/>
  <c r="M33" i="1"/>
  <c r="L33" i="1"/>
  <c r="K33" i="1"/>
  <c r="H33" i="1"/>
  <c r="G33" i="1"/>
  <c r="F33" i="1"/>
  <c r="D33" i="1"/>
  <c r="S32" i="1"/>
  <c r="R32" i="1"/>
  <c r="Q32" i="1"/>
  <c r="P32" i="1"/>
  <c r="N32" i="1"/>
  <c r="M32" i="1"/>
  <c r="L32" i="1"/>
  <c r="K32" i="1"/>
  <c r="H32" i="1"/>
  <c r="G32" i="1"/>
  <c r="F32" i="1"/>
  <c r="D32" i="1"/>
  <c r="S31" i="1"/>
  <c r="R31" i="1"/>
  <c r="Q31" i="1"/>
  <c r="P31" i="1"/>
  <c r="N31" i="1"/>
  <c r="M31" i="1"/>
  <c r="L31" i="1"/>
  <c r="K31" i="1"/>
  <c r="H31" i="1"/>
  <c r="G31" i="1"/>
  <c r="F31" i="1"/>
  <c r="D31" i="1"/>
  <c r="S27" i="1"/>
  <c r="R27" i="1"/>
  <c r="Q27" i="1"/>
  <c r="P27" i="1"/>
  <c r="N27" i="1"/>
  <c r="M27" i="1"/>
  <c r="L27" i="1"/>
  <c r="K27" i="1"/>
  <c r="H27" i="1"/>
  <c r="G27" i="1"/>
  <c r="F27" i="1"/>
  <c r="D27" i="1"/>
  <c r="S16" i="1"/>
  <c r="R16" i="1"/>
  <c r="Q16" i="1"/>
  <c r="P16" i="1"/>
  <c r="N16" i="1"/>
  <c r="M16" i="1"/>
  <c r="L16" i="1"/>
  <c r="K16" i="1"/>
  <c r="H16" i="1"/>
  <c r="G16" i="1"/>
  <c r="F16" i="1"/>
  <c r="D16" i="1"/>
  <c r="E35" i="1" l="1"/>
  <c r="C35" i="1" s="1"/>
  <c r="E32" i="1"/>
  <c r="C32" i="1" s="1"/>
  <c r="E36" i="1"/>
  <c r="C36" i="1" s="1"/>
  <c r="C10" i="1"/>
  <c r="C14" i="1"/>
  <c r="C16" i="1" s="1"/>
  <c r="Q38" i="1"/>
  <c r="Q45" i="1" s="1"/>
  <c r="L38" i="1"/>
  <c r="L45" i="1" s="1"/>
  <c r="K38" i="1"/>
  <c r="K45" i="1" s="1"/>
  <c r="P38" i="1"/>
  <c r="E31" i="1"/>
  <c r="C31" i="1" s="1"/>
  <c r="H38" i="1"/>
  <c r="H45" i="1" s="1"/>
  <c r="N38" i="1"/>
  <c r="N45" i="1" s="1"/>
  <c r="S38" i="1"/>
  <c r="S45" i="1" s="1"/>
  <c r="E34" i="1"/>
  <c r="C34" i="1" s="1"/>
  <c r="R38" i="1"/>
  <c r="R45" i="1" s="1"/>
  <c r="G38" i="1"/>
  <c r="G45" i="1" s="1"/>
  <c r="M38" i="1"/>
  <c r="M45" i="1" s="1"/>
  <c r="F38" i="1"/>
  <c r="F45" i="1" s="1"/>
  <c r="C27" i="1"/>
  <c r="E27" i="1"/>
  <c r="E16" i="1"/>
  <c r="E33" i="1"/>
  <c r="C33" i="1" s="1"/>
  <c r="E37" i="1"/>
  <c r="C37" i="1" s="1"/>
  <c r="D38" i="1"/>
  <c r="D45" i="1" s="1"/>
  <c r="C38" i="1" l="1"/>
  <c r="C45" i="1" s="1"/>
  <c r="E38" i="1"/>
  <c r="E45" i="1" s="1"/>
</calcChain>
</file>

<file path=xl/sharedStrings.xml><?xml version="1.0" encoding="utf-8"?>
<sst xmlns="http://schemas.openxmlformats.org/spreadsheetml/2006/main" count="107" uniqueCount="57">
  <si>
    <t>Non MN products</t>
  </si>
  <si>
    <t>Total MN products</t>
  </si>
  <si>
    <t>Medicare Cost</t>
  </si>
  <si>
    <t>MSHO</t>
  </si>
  <si>
    <t>SNBC MA only</t>
  </si>
  <si>
    <t>SNBC Integrated</t>
  </si>
  <si>
    <t>PMAP</t>
  </si>
  <si>
    <t>MNCare</t>
  </si>
  <si>
    <t>Dental</t>
  </si>
  <si>
    <t>Other</t>
  </si>
  <si>
    <t>Admin Services Only</t>
  </si>
  <si>
    <t>Sales expenses</t>
  </si>
  <si>
    <t>General business/office expense</t>
  </si>
  <si>
    <t>Consulting and professional fees</t>
  </si>
  <si>
    <t>Other expenses</t>
  </si>
  <si>
    <t>Commercial</t>
  </si>
  <si>
    <t>NAIC Total</t>
  </si>
  <si>
    <t>Total</t>
  </si>
  <si>
    <t>Line</t>
  </si>
  <si>
    <t>Total Indirect Expenses</t>
  </si>
  <si>
    <t>Total Direct Expenses</t>
  </si>
  <si>
    <t>Minnesota Supplement Report #1A</t>
  </si>
  <si>
    <t>Public Information, Minnesota Statutes § 62D.08</t>
  </si>
  <si>
    <t>Direct Non-Claim Expenses</t>
  </si>
  <si>
    <t>Reallocated Indirect Non-Claim Expenses</t>
  </si>
  <si>
    <t>Direct plus Indirect Non-Claim Expenses</t>
  </si>
  <si>
    <t>Total Non-Claim Expenses = Sum of Lines 17 to 23</t>
  </si>
  <si>
    <t>Revenues (Supp Report #1, Line 8)</t>
  </si>
  <si>
    <t>Incurred Claims (Supp Report #1, Line 18  + Line 22)</t>
  </si>
  <si>
    <t>Federal and Foreign Income Taxes Incurred</t>
  </si>
  <si>
    <t>Aggregate Write Ins for Other Income or (Expenses)</t>
  </si>
  <si>
    <t>Net Investment Gain/(Loss) (Allocated)</t>
  </si>
  <si>
    <t>REALLOCATION OF EXPENSES AND INVESTMENT INCOME</t>
  </si>
  <si>
    <t>Claims Adjustment Expenses</t>
  </si>
  <si>
    <t>Net Income = Lines 26+28+29-24-25-27-30</t>
  </si>
  <si>
    <t>Indirect expenses must be allocated by dollars of premium income, or premium-equivalent for ASO business.</t>
  </si>
  <si>
    <t>Investment gain must be allocated by the prior five years of net income.</t>
  </si>
  <si>
    <t xml:space="preserve">DRAFT </t>
  </si>
  <si>
    <t>Sales expenses:  commissions, marketing and advertising; cost of sales-related materials, postage, telephone and printing materials</t>
  </si>
  <si>
    <t>General business and office type expenses:  rent; non-sales related postage, express and telephone; non-sales related printing and office supplies; taxes (excluding state premium taxes and assessments), licenses and fees; traveling expenses; insurance, except on real estate; collection and bank service charges; group service and administration fees; real estate expenses; real estate taxes; equipment; occupancy, depreciation and amortization; cost of depreciation of ECP equipment and software</t>
  </si>
  <si>
    <t>Consulting and professional fees:  legal fees and expenses; certifications and accreditation fees; auditing, actuarial and other consulting fees; board, bureaus and association fees</t>
  </si>
  <si>
    <t>Outsourced services:  ECP; claims and other services</t>
  </si>
  <si>
    <t>Other expenses:  investment expenses not included elsewhere; aggregate write-ins for expenses; reimbursements by uninsured plans; reimbursements from fiscal intermediaries.</t>
  </si>
  <si>
    <t>State premium taxes and assessments</t>
  </si>
  <si>
    <t>Employee benefit expenses: salaries, wages and benefits</t>
  </si>
  <si>
    <t>These categorized administrative expenses should roll up into the general administrative expenses reported on line 21 on Minnesota Supplement Report #1, as well as the underwriting and investment exhibit part 3 – analysis of expenses, of the NAIC health blank. The categories are broken down as follows:</t>
  </si>
  <si>
    <t>Outsourced services</t>
  </si>
  <si>
    <t>Employee benefit expenses</t>
  </si>
  <si>
    <t>MSC+</t>
  </si>
  <si>
    <t>Medicare Advantage</t>
  </si>
  <si>
    <t>Medicare Supplement</t>
  </si>
  <si>
    <t>Medicare Part D</t>
  </si>
  <si>
    <t>For Dental: Please use "Explanations" tab to clarify any overlap reporting of Dental in other columns.</t>
  </si>
  <si>
    <t>Please use the space below to explain any discrepancies between what is reported in Supplement Report #1 and Supplement Report #1a</t>
  </si>
  <si>
    <t>For the Year Ending December 31, 2023</t>
  </si>
  <si>
    <t>Itasca Medical Care</t>
  </si>
  <si>
    <t>Current as of 4/1/2024; for most recent version, go to https://www.health.state.mn.us/facilities/insurance/managedcare/reports/financial.html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</si>
</sst>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5" fillId="0" borderId="0" xfId="0" applyFont="1"/>
    <xf numFmtId="164" fontId="5" fillId="0" borderId="0" xfId="0" applyNumberFormat="1" applyFont="1"/>
    <xf numFmtId="0" fontId="2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0" xfId="0" applyFont="1"/>
    <xf numFmtId="0" fontId="9" fillId="0" borderId="0" xfId="0" applyFont="1" applyAlignment="1">
      <alignment wrapText="1"/>
    </xf>
    <xf numFmtId="0" fontId="2" fillId="0" borderId="8" xfId="0" applyFont="1" applyBorder="1" applyAlignment="1">
      <alignment vertical="top" wrapText="1"/>
    </xf>
    <xf numFmtId="15" fontId="0" fillId="0" borderId="0" xfId="0" applyNumberFormat="1"/>
    <xf numFmtId="0" fontId="3" fillId="0" borderId="9" xfId="0" applyFont="1" applyBorder="1" applyAlignment="1">
      <alignment horizontal="center" vertical="top" wrapText="1"/>
    </xf>
    <xf numFmtId="0" fontId="10" fillId="0" borderId="0" xfId="0" applyFont="1"/>
    <xf numFmtId="0" fontId="11" fillId="0" borderId="0" xfId="0" applyFont="1"/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6"/>
  <sheetViews>
    <sheetView tabSelected="1" workbookViewId="0">
      <selection activeCell="T1" sqref="T1:XFD1048576"/>
    </sheetView>
  </sheetViews>
  <sheetFormatPr defaultColWidth="0" defaultRowHeight="15" zeroHeight="1" x14ac:dyDescent="0.25"/>
  <cols>
    <col min="1" max="1" width="9.140625" customWidth="1"/>
    <col min="2" max="2" width="51.5703125" customWidth="1"/>
    <col min="3" max="14" width="12.7109375" customWidth="1"/>
    <col min="15" max="15" width="14.28515625" customWidth="1"/>
    <col min="16" max="19" width="12.7109375" customWidth="1"/>
    <col min="20" max="23" width="12.7109375" hidden="1"/>
    <col min="24" max="16384" width="9.140625" hidden="1"/>
  </cols>
  <sheetData>
    <row r="1" spans="1:20" ht="15.75" x14ac:dyDescent="0.25">
      <c r="G1" s="22" t="s">
        <v>55</v>
      </c>
    </row>
    <row r="2" spans="1:20" ht="23.25" x14ac:dyDescent="0.35">
      <c r="B2" s="19"/>
      <c r="C2" s="18"/>
      <c r="G2" s="8" t="s">
        <v>21</v>
      </c>
    </row>
    <row r="3" spans="1:20" ht="15.75" x14ac:dyDescent="0.25">
      <c r="C3" s="31"/>
      <c r="G3" s="8" t="s">
        <v>32</v>
      </c>
    </row>
    <row r="4" spans="1:20" ht="15.75" x14ac:dyDescent="0.25">
      <c r="G4" s="8" t="s">
        <v>54</v>
      </c>
    </row>
    <row r="5" spans="1:20" ht="15.75" x14ac:dyDescent="0.25">
      <c r="G5" s="9" t="s">
        <v>22</v>
      </c>
    </row>
    <row r="6" spans="1:20" ht="15.75" x14ac:dyDescent="0.25">
      <c r="E6" s="7"/>
      <c r="Q6" s="33" t="s">
        <v>52</v>
      </c>
    </row>
    <row r="7" spans="1:20" ht="15.75" x14ac:dyDescent="0.25">
      <c r="A7" s="4"/>
      <c r="B7" s="4"/>
      <c r="C7" s="15">
        <v>1</v>
      </c>
      <c r="D7" s="16">
        <v>2</v>
      </c>
      <c r="E7" s="16">
        <v>3</v>
      </c>
      <c r="F7" s="15">
        <v>4</v>
      </c>
      <c r="G7" s="16">
        <v>5</v>
      </c>
      <c r="H7" s="16">
        <v>6</v>
      </c>
      <c r="I7" s="15">
        <v>7</v>
      </c>
      <c r="J7" s="16">
        <v>8</v>
      </c>
      <c r="K7" s="16">
        <v>9</v>
      </c>
      <c r="L7" s="15">
        <v>10</v>
      </c>
      <c r="M7" s="16">
        <v>11</v>
      </c>
      <c r="N7" s="16">
        <v>12</v>
      </c>
      <c r="O7" s="15">
        <v>13</v>
      </c>
      <c r="P7" s="16">
        <v>14</v>
      </c>
      <c r="Q7" s="16">
        <v>15</v>
      </c>
      <c r="R7" s="15">
        <v>16</v>
      </c>
      <c r="S7" s="32">
        <v>17</v>
      </c>
    </row>
    <row r="8" spans="1:20" ht="30.75" customHeight="1" x14ac:dyDescent="0.25">
      <c r="A8" s="11" t="s">
        <v>18</v>
      </c>
      <c r="B8" s="11" t="s">
        <v>23</v>
      </c>
      <c r="C8" s="11" t="s">
        <v>17</v>
      </c>
      <c r="D8" s="11" t="s">
        <v>0</v>
      </c>
      <c r="E8" s="11" t="s">
        <v>1</v>
      </c>
      <c r="F8" s="11" t="s">
        <v>15</v>
      </c>
      <c r="G8" s="11" t="s">
        <v>49</v>
      </c>
      <c r="H8" s="11" t="s">
        <v>2</v>
      </c>
      <c r="I8" s="11" t="s">
        <v>50</v>
      </c>
      <c r="J8" s="11" t="s">
        <v>51</v>
      </c>
      <c r="K8" s="11" t="s">
        <v>3</v>
      </c>
      <c r="L8" s="11" t="s">
        <v>4</v>
      </c>
      <c r="M8" s="11" t="s">
        <v>5</v>
      </c>
      <c r="N8" s="11" t="s">
        <v>6</v>
      </c>
      <c r="O8" s="11" t="s">
        <v>48</v>
      </c>
      <c r="P8" s="11" t="s">
        <v>7</v>
      </c>
      <c r="Q8" s="11" t="s">
        <v>8</v>
      </c>
      <c r="R8" s="11" t="s">
        <v>9</v>
      </c>
      <c r="S8" s="11" t="s">
        <v>10</v>
      </c>
      <c r="T8" s="1"/>
    </row>
    <row r="9" spans="1:20" ht="17.100000000000001" customHeight="1" x14ac:dyDescent="0.25">
      <c r="A9" s="11">
        <v>1</v>
      </c>
      <c r="B9" s="12" t="s">
        <v>47</v>
      </c>
      <c r="C9" s="13">
        <f>SUM(D9:E9)</f>
        <v>598234</v>
      </c>
      <c r="D9" s="13"/>
      <c r="E9" s="13">
        <f t="shared" ref="E9:E15" si="0">SUM(F9:S9)</f>
        <v>598234</v>
      </c>
      <c r="F9" s="13"/>
      <c r="G9" s="13"/>
      <c r="H9" s="13"/>
      <c r="I9" s="13"/>
      <c r="J9" s="13"/>
      <c r="K9" s="13">
        <v>100601</v>
      </c>
      <c r="L9" s="13"/>
      <c r="M9" s="13"/>
      <c r="N9" s="13">
        <v>432518</v>
      </c>
      <c r="O9" s="13">
        <v>37356</v>
      </c>
      <c r="P9" s="13">
        <v>27759</v>
      </c>
      <c r="Q9" s="13"/>
      <c r="R9" s="13"/>
      <c r="S9" s="13"/>
    </row>
    <row r="10" spans="1:20" ht="17.100000000000001" customHeight="1" x14ac:dyDescent="0.25">
      <c r="A10" s="11">
        <v>2</v>
      </c>
      <c r="B10" s="12" t="s">
        <v>11</v>
      </c>
      <c r="C10" s="13">
        <f t="shared" ref="C10:C15" si="1">SUM(D10:E10)</f>
        <v>0</v>
      </c>
      <c r="D10" s="13"/>
      <c r="E10" s="13">
        <f t="shared" si="0"/>
        <v>0</v>
      </c>
      <c r="F10" s="13"/>
      <c r="G10" s="13"/>
      <c r="H10" s="13"/>
      <c r="I10" s="13"/>
      <c r="J10" s="13"/>
      <c r="K10" s="13">
        <v>0</v>
      </c>
      <c r="L10" s="13"/>
      <c r="M10" s="13"/>
      <c r="N10" s="13">
        <v>0</v>
      </c>
      <c r="O10" s="13">
        <v>0</v>
      </c>
      <c r="P10" s="13">
        <v>0</v>
      </c>
      <c r="Q10" s="13"/>
      <c r="R10" s="13"/>
      <c r="S10" s="13"/>
    </row>
    <row r="11" spans="1:20" ht="17.100000000000001" customHeight="1" x14ac:dyDescent="0.25">
      <c r="A11" s="11">
        <v>3</v>
      </c>
      <c r="B11" s="12" t="s">
        <v>12</v>
      </c>
      <c r="C11" s="13">
        <f t="shared" si="1"/>
        <v>227643</v>
      </c>
      <c r="D11" s="13"/>
      <c r="E11" s="13">
        <f t="shared" si="0"/>
        <v>227643</v>
      </c>
      <c r="F11" s="13"/>
      <c r="G11" s="13"/>
      <c r="H11" s="13"/>
      <c r="I11" s="13"/>
      <c r="J11" s="13"/>
      <c r="K11" s="13">
        <v>38281</v>
      </c>
      <c r="L11" s="13"/>
      <c r="M11" s="13"/>
      <c r="N11" s="13">
        <v>164584</v>
      </c>
      <c r="O11" s="13">
        <v>14215</v>
      </c>
      <c r="P11" s="13">
        <v>10563</v>
      </c>
      <c r="Q11" s="13"/>
      <c r="R11" s="13"/>
      <c r="S11" s="13"/>
    </row>
    <row r="12" spans="1:20" ht="17.100000000000001" customHeight="1" x14ac:dyDescent="0.25">
      <c r="A12" s="11">
        <v>4</v>
      </c>
      <c r="B12" s="30" t="s">
        <v>43</v>
      </c>
      <c r="C12" s="13">
        <f t="shared" si="1"/>
        <v>0</v>
      </c>
      <c r="D12" s="13"/>
      <c r="E12" s="13">
        <f t="shared" si="0"/>
        <v>0</v>
      </c>
      <c r="F12" s="13"/>
      <c r="G12" s="13"/>
      <c r="H12" s="13"/>
      <c r="I12" s="13"/>
      <c r="J12" s="13"/>
      <c r="K12" s="13">
        <v>0</v>
      </c>
      <c r="L12" s="13"/>
      <c r="M12" s="13"/>
      <c r="N12" s="13">
        <v>0</v>
      </c>
      <c r="O12" s="13">
        <v>0</v>
      </c>
      <c r="P12" s="13">
        <v>0</v>
      </c>
      <c r="Q12" s="13"/>
      <c r="R12" s="13"/>
      <c r="S12" s="13"/>
    </row>
    <row r="13" spans="1:20" ht="17.100000000000001" customHeight="1" x14ac:dyDescent="0.25">
      <c r="A13" s="11">
        <v>5</v>
      </c>
      <c r="B13" s="12" t="s">
        <v>13</v>
      </c>
      <c r="C13" s="13">
        <f t="shared" si="1"/>
        <v>499879</v>
      </c>
      <c r="D13" s="13"/>
      <c r="E13" s="13">
        <f t="shared" si="0"/>
        <v>499879</v>
      </c>
      <c r="F13" s="13"/>
      <c r="G13" s="13"/>
      <c r="H13" s="13"/>
      <c r="I13" s="13"/>
      <c r="J13" s="13"/>
      <c r="K13" s="13">
        <v>84062</v>
      </c>
      <c r="L13" s="13"/>
      <c r="M13" s="13"/>
      <c r="N13" s="13">
        <v>361407</v>
      </c>
      <c r="O13" s="13">
        <v>31215</v>
      </c>
      <c r="P13" s="13">
        <v>23195</v>
      </c>
      <c r="Q13" s="13"/>
      <c r="R13" s="13"/>
      <c r="S13" s="13"/>
    </row>
    <row r="14" spans="1:20" ht="17.100000000000001" customHeight="1" x14ac:dyDescent="0.25">
      <c r="A14" s="11">
        <v>6</v>
      </c>
      <c r="B14" s="12" t="s">
        <v>46</v>
      </c>
      <c r="C14" s="13">
        <f t="shared" si="1"/>
        <v>424509</v>
      </c>
      <c r="D14" s="13"/>
      <c r="E14" s="13">
        <f t="shared" si="0"/>
        <v>424509</v>
      </c>
      <c r="F14" s="13"/>
      <c r="G14" s="13"/>
      <c r="H14" s="13"/>
      <c r="I14" s="13"/>
      <c r="J14" s="13"/>
      <c r="K14" s="13">
        <v>71387</v>
      </c>
      <c r="L14" s="13"/>
      <c r="M14" s="13"/>
      <c r="N14" s="13">
        <v>306917</v>
      </c>
      <c r="O14" s="13">
        <v>26508</v>
      </c>
      <c r="P14" s="13">
        <v>19697</v>
      </c>
      <c r="Q14" s="13"/>
      <c r="R14" s="13"/>
      <c r="S14" s="13"/>
    </row>
    <row r="15" spans="1:20" ht="17.100000000000001" customHeight="1" x14ac:dyDescent="0.25">
      <c r="A15" s="11">
        <v>7</v>
      </c>
      <c r="B15" s="12" t="s">
        <v>14</v>
      </c>
      <c r="C15" s="13">
        <f t="shared" si="1"/>
        <v>23829</v>
      </c>
      <c r="D15" s="13"/>
      <c r="E15" s="13">
        <f t="shared" si="0"/>
        <v>23829</v>
      </c>
      <c r="F15" s="13"/>
      <c r="G15" s="13"/>
      <c r="H15" s="13"/>
      <c r="I15" s="13"/>
      <c r="J15" s="13"/>
      <c r="K15" s="13">
        <v>4007</v>
      </c>
      <c r="L15" s="13"/>
      <c r="M15" s="13"/>
      <c r="N15" s="13">
        <v>17228</v>
      </c>
      <c r="O15" s="13">
        <v>1488</v>
      </c>
      <c r="P15" s="13">
        <v>1106</v>
      </c>
      <c r="Q15" s="13"/>
      <c r="R15" s="13"/>
      <c r="S15" s="13"/>
    </row>
    <row r="16" spans="1:20" s="1" customFormat="1" ht="17.100000000000001" customHeight="1" x14ac:dyDescent="0.25">
      <c r="A16" s="11">
        <v>8</v>
      </c>
      <c r="B16" s="14" t="s">
        <v>20</v>
      </c>
      <c r="C16" s="17">
        <f>SUM(C9:C15)</f>
        <v>1774094</v>
      </c>
      <c r="D16" s="17">
        <f t="shared" ref="D16:S16" si="2">SUM(D9:D15)</f>
        <v>0</v>
      </c>
      <c r="E16" s="17">
        <f t="shared" si="2"/>
        <v>1774094</v>
      </c>
      <c r="F16" s="17">
        <f t="shared" si="2"/>
        <v>0</v>
      </c>
      <c r="G16" s="17">
        <f t="shared" si="2"/>
        <v>0</v>
      </c>
      <c r="H16" s="17">
        <f t="shared" si="2"/>
        <v>0</v>
      </c>
      <c r="I16" s="17">
        <f t="shared" si="2"/>
        <v>0</v>
      </c>
      <c r="J16" s="17">
        <f t="shared" si="2"/>
        <v>0</v>
      </c>
      <c r="K16" s="17">
        <f t="shared" si="2"/>
        <v>298338</v>
      </c>
      <c r="L16" s="17">
        <f t="shared" si="2"/>
        <v>0</v>
      </c>
      <c r="M16" s="17">
        <f t="shared" si="2"/>
        <v>0</v>
      </c>
      <c r="N16" s="17">
        <f>SUM(N9:N15)</f>
        <v>1282654</v>
      </c>
      <c r="O16" s="17">
        <f t="shared" si="2"/>
        <v>110782</v>
      </c>
      <c r="P16" s="17">
        <f t="shared" si="2"/>
        <v>82320</v>
      </c>
      <c r="Q16" s="17">
        <f t="shared" si="2"/>
        <v>0</v>
      </c>
      <c r="R16" s="17">
        <f t="shared" si="2"/>
        <v>0</v>
      </c>
      <c r="S16" s="17">
        <f t="shared" si="2"/>
        <v>0</v>
      </c>
    </row>
    <row r="17" spans="1:21" ht="17.100000000000001" customHeight="1" x14ac:dyDescent="0.25">
      <c r="A17" s="4"/>
      <c r="B17" s="3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1:21" ht="17.100000000000001" customHeight="1" x14ac:dyDescent="0.25">
      <c r="A18" s="4"/>
      <c r="B18" s="4"/>
      <c r="C18" s="15">
        <v>1</v>
      </c>
      <c r="D18" s="16">
        <v>2</v>
      </c>
      <c r="E18" s="16">
        <v>3</v>
      </c>
      <c r="F18" s="15">
        <v>4</v>
      </c>
      <c r="G18" s="16">
        <v>5</v>
      </c>
      <c r="H18" s="16">
        <v>6</v>
      </c>
      <c r="I18" s="15">
        <v>7</v>
      </c>
      <c r="J18" s="16">
        <v>8</v>
      </c>
      <c r="K18" s="16">
        <v>9</v>
      </c>
      <c r="L18" s="15">
        <v>10</v>
      </c>
      <c r="M18" s="16">
        <v>11</v>
      </c>
      <c r="N18" s="16">
        <v>12</v>
      </c>
      <c r="O18" s="15">
        <v>13</v>
      </c>
      <c r="P18" s="16">
        <v>14</v>
      </c>
      <c r="Q18" s="16">
        <v>15</v>
      </c>
      <c r="R18" s="15">
        <v>16</v>
      </c>
      <c r="S18" s="32">
        <v>17</v>
      </c>
      <c r="T18" s="1"/>
    </row>
    <row r="19" spans="1:21" ht="33" customHeight="1" x14ac:dyDescent="0.25">
      <c r="A19" s="11" t="s">
        <v>18</v>
      </c>
      <c r="B19" s="11" t="s">
        <v>24</v>
      </c>
      <c r="C19" s="11" t="s">
        <v>17</v>
      </c>
      <c r="D19" s="11" t="s">
        <v>0</v>
      </c>
      <c r="E19" s="11" t="s">
        <v>1</v>
      </c>
      <c r="F19" s="11" t="s">
        <v>15</v>
      </c>
      <c r="G19" s="11" t="s">
        <v>49</v>
      </c>
      <c r="H19" s="11" t="s">
        <v>2</v>
      </c>
      <c r="I19" s="11" t="s">
        <v>50</v>
      </c>
      <c r="J19" s="11" t="s">
        <v>51</v>
      </c>
      <c r="K19" s="11" t="s">
        <v>3</v>
      </c>
      <c r="L19" s="11" t="s">
        <v>4</v>
      </c>
      <c r="M19" s="11" t="s">
        <v>5</v>
      </c>
      <c r="N19" s="11" t="s">
        <v>6</v>
      </c>
      <c r="O19" s="11" t="s">
        <v>48</v>
      </c>
      <c r="P19" s="11" t="s">
        <v>7</v>
      </c>
      <c r="Q19" s="11" t="s">
        <v>8</v>
      </c>
      <c r="R19" s="11" t="s">
        <v>9</v>
      </c>
      <c r="S19" s="11" t="s">
        <v>10</v>
      </c>
    </row>
    <row r="20" spans="1:21" ht="17.100000000000001" customHeight="1" x14ac:dyDescent="0.25">
      <c r="A20" s="11">
        <v>9</v>
      </c>
      <c r="B20" s="12" t="s">
        <v>47</v>
      </c>
      <c r="C20" s="13">
        <f>SUM(D20:E20)</f>
        <v>299115</v>
      </c>
      <c r="D20" s="13"/>
      <c r="E20" s="13">
        <f t="shared" ref="E20:E26" si="3">SUM(F20:S20)</f>
        <v>299115</v>
      </c>
      <c r="F20" s="13"/>
      <c r="G20" s="13"/>
      <c r="H20" s="13"/>
      <c r="I20" s="13"/>
      <c r="J20" s="13"/>
      <c r="K20" s="13">
        <v>50300</v>
      </c>
      <c r="L20" s="13"/>
      <c r="M20" s="13"/>
      <c r="N20" s="13">
        <v>216258</v>
      </c>
      <c r="O20" s="13">
        <v>18678</v>
      </c>
      <c r="P20" s="13">
        <v>13879</v>
      </c>
      <c r="Q20" s="13"/>
      <c r="R20" s="13"/>
      <c r="S20" s="13"/>
    </row>
    <row r="21" spans="1:21" ht="17.100000000000001" customHeight="1" x14ac:dyDescent="0.25">
      <c r="A21" s="11">
        <v>10</v>
      </c>
      <c r="B21" s="12" t="s">
        <v>11</v>
      </c>
      <c r="C21" s="13">
        <f t="shared" ref="C21:C26" si="4">SUM(D21:E21)</f>
        <v>0</v>
      </c>
      <c r="D21" s="13"/>
      <c r="E21" s="13">
        <f t="shared" si="3"/>
        <v>0</v>
      </c>
      <c r="F21" s="13"/>
      <c r="G21" s="13"/>
      <c r="H21" s="13"/>
      <c r="I21" s="13"/>
      <c r="J21" s="13"/>
      <c r="K21" s="13">
        <v>0</v>
      </c>
      <c r="L21" s="13"/>
      <c r="M21" s="13"/>
      <c r="N21" s="13">
        <v>0</v>
      </c>
      <c r="O21" s="13">
        <v>0</v>
      </c>
      <c r="P21" s="13">
        <v>0</v>
      </c>
      <c r="Q21" s="13"/>
      <c r="R21" s="13"/>
      <c r="S21" s="13"/>
    </row>
    <row r="22" spans="1:21" ht="17.100000000000001" customHeight="1" x14ac:dyDescent="0.25">
      <c r="A22" s="11">
        <v>11</v>
      </c>
      <c r="B22" s="12" t="s">
        <v>12</v>
      </c>
      <c r="C22" s="13">
        <f t="shared" si="4"/>
        <v>113822</v>
      </c>
      <c r="D22" s="13"/>
      <c r="E22" s="13">
        <f t="shared" si="3"/>
        <v>113822</v>
      </c>
      <c r="F22" s="13"/>
      <c r="G22" s="13"/>
      <c r="H22" s="13"/>
      <c r="I22" s="13"/>
      <c r="J22" s="13"/>
      <c r="K22" s="13">
        <v>19141</v>
      </c>
      <c r="L22" s="13"/>
      <c r="M22" s="13"/>
      <c r="N22" s="13">
        <v>82292</v>
      </c>
      <c r="O22" s="13">
        <v>7108</v>
      </c>
      <c r="P22" s="13">
        <v>5281</v>
      </c>
      <c r="Q22" s="13"/>
      <c r="R22" s="13"/>
      <c r="S22" s="13"/>
    </row>
    <row r="23" spans="1:21" ht="17.100000000000001" customHeight="1" x14ac:dyDescent="0.25">
      <c r="A23" s="11">
        <v>12</v>
      </c>
      <c r="B23" s="30" t="s">
        <v>43</v>
      </c>
      <c r="C23" s="13">
        <f t="shared" si="4"/>
        <v>0</v>
      </c>
      <c r="D23" s="13"/>
      <c r="E23" s="13">
        <f t="shared" si="3"/>
        <v>0</v>
      </c>
      <c r="F23" s="13"/>
      <c r="G23" s="13"/>
      <c r="H23" s="13"/>
      <c r="I23" s="13"/>
      <c r="J23" s="13"/>
      <c r="K23" s="13">
        <v>0</v>
      </c>
      <c r="L23" s="13"/>
      <c r="M23" s="13"/>
      <c r="N23" s="13">
        <v>0</v>
      </c>
      <c r="O23" s="13">
        <v>0</v>
      </c>
      <c r="P23" s="13">
        <v>0</v>
      </c>
      <c r="Q23" s="13"/>
      <c r="R23" s="13"/>
      <c r="S23" s="13"/>
    </row>
    <row r="24" spans="1:21" ht="17.100000000000001" customHeight="1" x14ac:dyDescent="0.25">
      <c r="A24" s="11">
        <v>13</v>
      </c>
      <c r="B24" s="12" t="s">
        <v>13</v>
      </c>
      <c r="C24" s="13">
        <f t="shared" si="4"/>
        <v>249942</v>
      </c>
      <c r="D24" s="13"/>
      <c r="E24" s="13">
        <f t="shared" si="3"/>
        <v>249942</v>
      </c>
      <c r="F24" s="13"/>
      <c r="G24" s="13"/>
      <c r="H24" s="13"/>
      <c r="I24" s="13"/>
      <c r="J24" s="13"/>
      <c r="K24" s="13">
        <v>42031</v>
      </c>
      <c r="L24" s="13"/>
      <c r="M24" s="13"/>
      <c r="N24" s="13">
        <v>180706</v>
      </c>
      <c r="O24" s="13">
        <v>15607</v>
      </c>
      <c r="P24" s="13">
        <v>11598</v>
      </c>
      <c r="Q24" s="13"/>
      <c r="R24" s="13"/>
      <c r="S24" s="13"/>
    </row>
    <row r="25" spans="1:21" ht="17.100000000000001" customHeight="1" x14ac:dyDescent="0.25">
      <c r="A25" s="11">
        <v>14</v>
      </c>
      <c r="B25" s="12" t="s">
        <v>46</v>
      </c>
      <c r="C25" s="13">
        <f t="shared" si="4"/>
        <v>212258</v>
      </c>
      <c r="D25" s="13"/>
      <c r="E25" s="13">
        <f t="shared" si="3"/>
        <v>212258</v>
      </c>
      <c r="F25" s="13"/>
      <c r="G25" s="13"/>
      <c r="H25" s="13"/>
      <c r="I25" s="13"/>
      <c r="J25" s="13"/>
      <c r="K25" s="13">
        <v>35694</v>
      </c>
      <c r="L25" s="13"/>
      <c r="M25" s="13"/>
      <c r="N25" s="13">
        <v>153461</v>
      </c>
      <c r="O25" s="13">
        <v>13254</v>
      </c>
      <c r="P25" s="13">
        <v>9849</v>
      </c>
      <c r="Q25" s="13"/>
      <c r="R25" s="13"/>
      <c r="S25" s="13"/>
    </row>
    <row r="26" spans="1:21" ht="17.100000000000001" customHeight="1" x14ac:dyDescent="0.25">
      <c r="A26" s="11">
        <v>15</v>
      </c>
      <c r="B26" s="12" t="s">
        <v>14</v>
      </c>
      <c r="C26" s="13">
        <f t="shared" si="4"/>
        <v>11915</v>
      </c>
      <c r="D26" s="13"/>
      <c r="E26" s="13">
        <f t="shared" si="3"/>
        <v>11915</v>
      </c>
      <c r="F26" s="13"/>
      <c r="G26" s="13"/>
      <c r="H26" s="13"/>
      <c r="I26" s="13"/>
      <c r="J26" s="13"/>
      <c r="K26" s="13">
        <v>2004</v>
      </c>
      <c r="L26" s="13"/>
      <c r="M26" s="13"/>
      <c r="N26" s="13">
        <v>8614</v>
      </c>
      <c r="O26" s="13">
        <v>744</v>
      </c>
      <c r="P26" s="13">
        <v>553</v>
      </c>
      <c r="Q26" s="13"/>
      <c r="R26" s="13"/>
      <c r="S26" s="13"/>
    </row>
    <row r="27" spans="1:21" s="1" customFormat="1" ht="17.100000000000001" customHeight="1" x14ac:dyDescent="0.25">
      <c r="A27" s="11">
        <v>16</v>
      </c>
      <c r="B27" s="14" t="s">
        <v>19</v>
      </c>
      <c r="C27" s="17">
        <f>SUM(C20:C26)</f>
        <v>887052</v>
      </c>
      <c r="D27" s="17">
        <f t="shared" ref="D27" si="5">SUM(D20:D26)</f>
        <v>0</v>
      </c>
      <c r="E27" s="17">
        <f t="shared" ref="E27" si="6">SUM(E20:E26)</f>
        <v>887052</v>
      </c>
      <c r="F27" s="17">
        <f t="shared" ref="F27" si="7">SUM(F20:F26)</f>
        <v>0</v>
      </c>
      <c r="G27" s="17">
        <f t="shared" ref="G27" si="8">SUM(G20:G26)</f>
        <v>0</v>
      </c>
      <c r="H27" s="17">
        <f t="shared" ref="H27" si="9">SUM(H20:H26)</f>
        <v>0</v>
      </c>
      <c r="I27" s="17">
        <f t="shared" ref="I27:K27" si="10">SUM(I20:I26)</f>
        <v>0</v>
      </c>
      <c r="J27" s="17">
        <f t="shared" si="10"/>
        <v>0</v>
      </c>
      <c r="K27" s="17">
        <f t="shared" si="10"/>
        <v>149170</v>
      </c>
      <c r="L27" s="17">
        <f t="shared" ref="L27" si="11">SUM(L20:L26)</f>
        <v>0</v>
      </c>
      <c r="M27" s="17">
        <f t="shared" ref="M27:O27" si="12">SUM(M20:M26)</f>
        <v>0</v>
      </c>
      <c r="N27" s="17">
        <f t="shared" ref="N27" si="13">SUM(N20:N26)</f>
        <v>641331</v>
      </c>
      <c r="O27" s="17">
        <f t="shared" si="12"/>
        <v>55391</v>
      </c>
      <c r="P27" s="17">
        <f t="shared" ref="P27" si="14">SUM(P20:P26)</f>
        <v>41160</v>
      </c>
      <c r="Q27" s="17">
        <f t="shared" ref="Q27" si="15">SUM(Q20:Q26)</f>
        <v>0</v>
      </c>
      <c r="R27" s="17">
        <f t="shared" ref="R27" si="16">SUM(R20:R26)</f>
        <v>0</v>
      </c>
      <c r="S27" s="17">
        <f t="shared" ref="S27" si="17">SUM(S20:S26)</f>
        <v>0</v>
      </c>
    </row>
    <row r="28" spans="1:21" ht="17.100000000000001" customHeight="1" x14ac:dyDescent="0.25">
      <c r="A28" s="4"/>
      <c r="B28" s="3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1"/>
      <c r="U28" s="1"/>
    </row>
    <row r="29" spans="1:21" ht="17.100000000000001" customHeight="1" x14ac:dyDescent="0.25">
      <c r="A29" s="10"/>
      <c r="B29" s="2"/>
      <c r="C29" s="15">
        <v>1</v>
      </c>
      <c r="D29" s="16">
        <v>2</v>
      </c>
      <c r="E29" s="16">
        <v>3</v>
      </c>
      <c r="F29" s="15">
        <v>4</v>
      </c>
      <c r="G29" s="16">
        <v>5</v>
      </c>
      <c r="H29" s="16">
        <v>6</v>
      </c>
      <c r="I29" s="15">
        <v>7</v>
      </c>
      <c r="J29" s="16">
        <v>8</v>
      </c>
      <c r="K29" s="16">
        <v>9</v>
      </c>
      <c r="L29" s="15">
        <v>10</v>
      </c>
      <c r="M29" s="16">
        <v>11</v>
      </c>
      <c r="N29" s="16">
        <v>12</v>
      </c>
      <c r="O29" s="15">
        <v>13</v>
      </c>
      <c r="P29" s="16">
        <v>14</v>
      </c>
      <c r="Q29" s="16">
        <v>15</v>
      </c>
      <c r="R29" s="15">
        <v>16</v>
      </c>
      <c r="S29" s="32">
        <v>17</v>
      </c>
      <c r="T29" s="1"/>
    </row>
    <row r="30" spans="1:21" ht="31.5" customHeight="1" x14ac:dyDescent="0.25">
      <c r="A30" s="11" t="s">
        <v>18</v>
      </c>
      <c r="B30" s="14" t="s">
        <v>25</v>
      </c>
      <c r="C30" s="21" t="s">
        <v>16</v>
      </c>
      <c r="D30" s="11" t="s">
        <v>0</v>
      </c>
      <c r="E30" s="11" t="s">
        <v>1</v>
      </c>
      <c r="F30" s="11" t="s">
        <v>15</v>
      </c>
      <c r="G30" s="11" t="s">
        <v>49</v>
      </c>
      <c r="H30" s="11" t="s">
        <v>2</v>
      </c>
      <c r="I30" s="11" t="s">
        <v>50</v>
      </c>
      <c r="J30" s="11" t="s">
        <v>51</v>
      </c>
      <c r="K30" s="11" t="s">
        <v>3</v>
      </c>
      <c r="L30" s="11" t="s">
        <v>4</v>
      </c>
      <c r="M30" s="11" t="s">
        <v>5</v>
      </c>
      <c r="N30" s="11" t="s">
        <v>6</v>
      </c>
      <c r="O30" s="11" t="s">
        <v>48</v>
      </c>
      <c r="P30" s="11" t="s">
        <v>7</v>
      </c>
      <c r="Q30" s="11" t="s">
        <v>8</v>
      </c>
      <c r="R30" s="11" t="s">
        <v>9</v>
      </c>
      <c r="S30" s="11" t="s">
        <v>10</v>
      </c>
    </row>
    <row r="31" spans="1:21" ht="17.100000000000001" customHeight="1" x14ac:dyDescent="0.25">
      <c r="A31" s="11">
        <v>17</v>
      </c>
      <c r="B31" s="12" t="s">
        <v>47</v>
      </c>
      <c r="C31" s="13">
        <f>SUM(D31:E31)</f>
        <v>897349</v>
      </c>
      <c r="D31" s="13">
        <f>D20+D9</f>
        <v>0</v>
      </c>
      <c r="E31" s="13">
        <f t="shared" ref="E31:S31" si="18">E20+E9</f>
        <v>897349</v>
      </c>
      <c r="F31" s="13">
        <f t="shared" si="18"/>
        <v>0</v>
      </c>
      <c r="G31" s="13">
        <f t="shared" si="18"/>
        <v>0</v>
      </c>
      <c r="H31" s="13">
        <f t="shared" si="18"/>
        <v>0</v>
      </c>
      <c r="I31" s="13">
        <f t="shared" ref="I31:J31" si="19">I20+I9</f>
        <v>0</v>
      </c>
      <c r="J31" s="13">
        <f t="shared" si="19"/>
        <v>0</v>
      </c>
      <c r="K31" s="13">
        <f t="shared" si="18"/>
        <v>150901</v>
      </c>
      <c r="L31" s="13">
        <f t="shared" si="18"/>
        <v>0</v>
      </c>
      <c r="M31" s="13">
        <f t="shared" si="18"/>
        <v>0</v>
      </c>
      <c r="N31" s="13">
        <f t="shared" ref="N31:N37" si="20">N20+N9</f>
        <v>648776</v>
      </c>
      <c r="O31" s="13">
        <f t="shared" ref="O31" si="21">O20+O9</f>
        <v>56034</v>
      </c>
      <c r="P31" s="13">
        <f t="shared" si="18"/>
        <v>41638</v>
      </c>
      <c r="Q31" s="13">
        <f t="shared" si="18"/>
        <v>0</v>
      </c>
      <c r="R31" s="13">
        <f t="shared" si="18"/>
        <v>0</v>
      </c>
      <c r="S31" s="13">
        <f t="shared" si="18"/>
        <v>0</v>
      </c>
    </row>
    <row r="32" spans="1:21" ht="17.100000000000001" customHeight="1" x14ac:dyDescent="0.25">
      <c r="A32" s="11">
        <v>18</v>
      </c>
      <c r="B32" s="12" t="s">
        <v>11</v>
      </c>
      <c r="C32" s="13">
        <f t="shared" ref="C32:C37" si="22">SUM(D32:E32)</f>
        <v>0</v>
      </c>
      <c r="D32" s="13">
        <f t="shared" ref="D32:S32" si="23">D21+D10</f>
        <v>0</v>
      </c>
      <c r="E32" s="13">
        <f t="shared" si="23"/>
        <v>0</v>
      </c>
      <c r="F32" s="13">
        <f t="shared" si="23"/>
        <v>0</v>
      </c>
      <c r="G32" s="13">
        <f t="shared" si="23"/>
        <v>0</v>
      </c>
      <c r="H32" s="13">
        <f t="shared" si="23"/>
        <v>0</v>
      </c>
      <c r="I32" s="13">
        <f t="shared" ref="I32:J32" si="24">I21+I10</f>
        <v>0</v>
      </c>
      <c r="J32" s="13">
        <f t="shared" si="24"/>
        <v>0</v>
      </c>
      <c r="K32" s="13">
        <f t="shared" si="23"/>
        <v>0</v>
      </c>
      <c r="L32" s="13">
        <f t="shared" si="23"/>
        <v>0</v>
      </c>
      <c r="M32" s="13">
        <f t="shared" si="23"/>
        <v>0</v>
      </c>
      <c r="N32" s="13">
        <f t="shared" si="20"/>
        <v>0</v>
      </c>
      <c r="O32" s="13">
        <f t="shared" ref="O32" si="25">O21+O10</f>
        <v>0</v>
      </c>
      <c r="P32" s="13">
        <f t="shared" si="23"/>
        <v>0</v>
      </c>
      <c r="Q32" s="13">
        <f t="shared" si="23"/>
        <v>0</v>
      </c>
      <c r="R32" s="13">
        <f t="shared" si="23"/>
        <v>0</v>
      </c>
      <c r="S32" s="13">
        <f t="shared" si="23"/>
        <v>0</v>
      </c>
    </row>
    <row r="33" spans="1:21" ht="17.100000000000001" customHeight="1" x14ac:dyDescent="0.25">
      <c r="A33" s="11">
        <v>19</v>
      </c>
      <c r="B33" s="12" t="s">
        <v>12</v>
      </c>
      <c r="C33" s="13">
        <f t="shared" si="22"/>
        <v>341465</v>
      </c>
      <c r="D33" s="13">
        <f t="shared" ref="D33:S33" si="26">D22+D11</f>
        <v>0</v>
      </c>
      <c r="E33" s="13">
        <f t="shared" si="26"/>
        <v>341465</v>
      </c>
      <c r="F33" s="13">
        <f t="shared" si="26"/>
        <v>0</v>
      </c>
      <c r="G33" s="13">
        <f t="shared" si="26"/>
        <v>0</v>
      </c>
      <c r="H33" s="13">
        <f t="shared" si="26"/>
        <v>0</v>
      </c>
      <c r="I33" s="13">
        <f t="shared" ref="I33:J33" si="27">I22+I11</f>
        <v>0</v>
      </c>
      <c r="J33" s="13">
        <f t="shared" si="27"/>
        <v>0</v>
      </c>
      <c r="K33" s="13">
        <f t="shared" si="26"/>
        <v>57422</v>
      </c>
      <c r="L33" s="13">
        <f t="shared" si="26"/>
        <v>0</v>
      </c>
      <c r="M33" s="13">
        <f t="shared" si="26"/>
        <v>0</v>
      </c>
      <c r="N33" s="13">
        <f t="shared" si="20"/>
        <v>246876</v>
      </c>
      <c r="O33" s="13">
        <f t="shared" ref="O33" si="28">O22+O11</f>
        <v>21323</v>
      </c>
      <c r="P33" s="13">
        <f t="shared" si="26"/>
        <v>15844</v>
      </c>
      <c r="Q33" s="13">
        <f t="shared" si="26"/>
        <v>0</v>
      </c>
      <c r="R33" s="13">
        <f t="shared" si="26"/>
        <v>0</v>
      </c>
      <c r="S33" s="13">
        <f t="shared" si="26"/>
        <v>0</v>
      </c>
    </row>
    <row r="34" spans="1:21" ht="17.100000000000001" customHeight="1" x14ac:dyDescent="0.25">
      <c r="A34" s="11">
        <v>20</v>
      </c>
      <c r="B34" s="30" t="s">
        <v>43</v>
      </c>
      <c r="C34" s="13">
        <f t="shared" si="22"/>
        <v>0</v>
      </c>
      <c r="D34" s="13">
        <f t="shared" ref="D34:S34" si="29">D23+D12</f>
        <v>0</v>
      </c>
      <c r="E34" s="13">
        <f t="shared" si="29"/>
        <v>0</v>
      </c>
      <c r="F34" s="13">
        <f t="shared" si="29"/>
        <v>0</v>
      </c>
      <c r="G34" s="13">
        <f t="shared" si="29"/>
        <v>0</v>
      </c>
      <c r="H34" s="13">
        <f t="shared" si="29"/>
        <v>0</v>
      </c>
      <c r="I34" s="13">
        <f t="shared" ref="I34:J34" si="30">I23+I12</f>
        <v>0</v>
      </c>
      <c r="J34" s="13">
        <f t="shared" si="30"/>
        <v>0</v>
      </c>
      <c r="K34" s="13">
        <f t="shared" si="29"/>
        <v>0</v>
      </c>
      <c r="L34" s="13">
        <f t="shared" si="29"/>
        <v>0</v>
      </c>
      <c r="M34" s="13">
        <f t="shared" si="29"/>
        <v>0</v>
      </c>
      <c r="N34" s="13">
        <f t="shared" si="20"/>
        <v>0</v>
      </c>
      <c r="O34" s="13">
        <f t="shared" ref="O34" si="31">O23+O12</f>
        <v>0</v>
      </c>
      <c r="P34" s="13">
        <f t="shared" si="29"/>
        <v>0</v>
      </c>
      <c r="Q34" s="13">
        <f t="shared" si="29"/>
        <v>0</v>
      </c>
      <c r="R34" s="13">
        <f t="shared" si="29"/>
        <v>0</v>
      </c>
      <c r="S34" s="13">
        <f t="shared" si="29"/>
        <v>0</v>
      </c>
    </row>
    <row r="35" spans="1:21" ht="17.100000000000001" customHeight="1" x14ac:dyDescent="0.25">
      <c r="A35" s="11">
        <v>21</v>
      </c>
      <c r="B35" s="12" t="s">
        <v>13</v>
      </c>
      <c r="C35" s="13">
        <f t="shared" si="22"/>
        <v>749821</v>
      </c>
      <c r="D35" s="13">
        <f t="shared" ref="D35:S35" si="32">D24+D13</f>
        <v>0</v>
      </c>
      <c r="E35" s="13">
        <f t="shared" si="32"/>
        <v>749821</v>
      </c>
      <c r="F35" s="13">
        <f t="shared" si="32"/>
        <v>0</v>
      </c>
      <c r="G35" s="13">
        <f t="shared" si="32"/>
        <v>0</v>
      </c>
      <c r="H35" s="13">
        <f t="shared" si="32"/>
        <v>0</v>
      </c>
      <c r="I35" s="13">
        <f t="shared" ref="I35:J35" si="33">I24+I13</f>
        <v>0</v>
      </c>
      <c r="J35" s="13">
        <f t="shared" si="33"/>
        <v>0</v>
      </c>
      <c r="K35" s="13">
        <f t="shared" si="32"/>
        <v>126093</v>
      </c>
      <c r="L35" s="13">
        <f t="shared" si="32"/>
        <v>0</v>
      </c>
      <c r="M35" s="13">
        <f t="shared" si="32"/>
        <v>0</v>
      </c>
      <c r="N35" s="13">
        <f t="shared" si="20"/>
        <v>542113</v>
      </c>
      <c r="O35" s="13">
        <f t="shared" ref="O35" si="34">O24+O13</f>
        <v>46822</v>
      </c>
      <c r="P35" s="13">
        <f t="shared" si="32"/>
        <v>34793</v>
      </c>
      <c r="Q35" s="13">
        <f t="shared" si="32"/>
        <v>0</v>
      </c>
      <c r="R35" s="13">
        <f t="shared" si="32"/>
        <v>0</v>
      </c>
      <c r="S35" s="13">
        <f t="shared" si="32"/>
        <v>0</v>
      </c>
    </row>
    <row r="36" spans="1:21" ht="17.100000000000001" customHeight="1" x14ac:dyDescent="0.25">
      <c r="A36" s="11">
        <v>22</v>
      </c>
      <c r="B36" s="12" t="s">
        <v>46</v>
      </c>
      <c r="C36" s="13">
        <f t="shared" si="22"/>
        <v>636767</v>
      </c>
      <c r="D36" s="13">
        <f t="shared" ref="D36:S36" si="35">D25+D14</f>
        <v>0</v>
      </c>
      <c r="E36" s="13">
        <f t="shared" si="35"/>
        <v>636767</v>
      </c>
      <c r="F36" s="13">
        <f t="shared" si="35"/>
        <v>0</v>
      </c>
      <c r="G36" s="13">
        <f t="shared" si="35"/>
        <v>0</v>
      </c>
      <c r="H36" s="13">
        <f t="shared" si="35"/>
        <v>0</v>
      </c>
      <c r="I36" s="13">
        <f t="shared" ref="I36:J36" si="36">I25+I14</f>
        <v>0</v>
      </c>
      <c r="J36" s="13">
        <f t="shared" si="36"/>
        <v>0</v>
      </c>
      <c r="K36" s="13">
        <f t="shared" si="35"/>
        <v>107081</v>
      </c>
      <c r="L36" s="13">
        <f t="shared" si="35"/>
        <v>0</v>
      </c>
      <c r="M36" s="13">
        <f t="shared" si="35"/>
        <v>0</v>
      </c>
      <c r="N36" s="13">
        <f t="shared" si="20"/>
        <v>460378</v>
      </c>
      <c r="O36" s="13">
        <f t="shared" ref="O36" si="37">O25+O14</f>
        <v>39762</v>
      </c>
      <c r="P36" s="13">
        <f t="shared" si="35"/>
        <v>29546</v>
      </c>
      <c r="Q36" s="13">
        <f t="shared" si="35"/>
        <v>0</v>
      </c>
      <c r="R36" s="13">
        <f t="shared" si="35"/>
        <v>0</v>
      </c>
      <c r="S36" s="13">
        <f t="shared" si="35"/>
        <v>0</v>
      </c>
    </row>
    <row r="37" spans="1:21" ht="17.100000000000001" customHeight="1" x14ac:dyDescent="0.25">
      <c r="A37" s="11">
        <v>23</v>
      </c>
      <c r="B37" s="12" t="s">
        <v>14</v>
      </c>
      <c r="C37" s="13">
        <f t="shared" si="22"/>
        <v>35744</v>
      </c>
      <c r="D37" s="13">
        <f t="shared" ref="D37:S37" si="38">D26+D15</f>
        <v>0</v>
      </c>
      <c r="E37" s="13">
        <f t="shared" si="38"/>
        <v>35744</v>
      </c>
      <c r="F37" s="13">
        <f t="shared" si="38"/>
        <v>0</v>
      </c>
      <c r="G37" s="13">
        <f t="shared" si="38"/>
        <v>0</v>
      </c>
      <c r="H37" s="13">
        <f t="shared" si="38"/>
        <v>0</v>
      </c>
      <c r="I37" s="13">
        <f t="shared" ref="I37:J37" si="39">I26+I15</f>
        <v>0</v>
      </c>
      <c r="J37" s="13">
        <f t="shared" si="39"/>
        <v>0</v>
      </c>
      <c r="K37" s="13">
        <f t="shared" si="38"/>
        <v>6011</v>
      </c>
      <c r="L37" s="13">
        <f t="shared" si="38"/>
        <v>0</v>
      </c>
      <c r="M37" s="13">
        <f t="shared" si="38"/>
        <v>0</v>
      </c>
      <c r="N37" s="13">
        <f t="shared" si="20"/>
        <v>25842</v>
      </c>
      <c r="O37" s="13">
        <f t="shared" ref="O37" si="40">O26+O15</f>
        <v>2232</v>
      </c>
      <c r="P37" s="13">
        <f t="shared" si="38"/>
        <v>1659</v>
      </c>
      <c r="Q37" s="13">
        <f t="shared" si="38"/>
        <v>0</v>
      </c>
      <c r="R37" s="13">
        <f t="shared" si="38"/>
        <v>0</v>
      </c>
      <c r="S37" s="13">
        <f t="shared" si="38"/>
        <v>0</v>
      </c>
    </row>
    <row r="38" spans="1:21" s="1" customFormat="1" ht="17.100000000000001" customHeight="1" x14ac:dyDescent="0.25">
      <c r="A38" s="11">
        <v>24</v>
      </c>
      <c r="B38" s="14" t="s">
        <v>26</v>
      </c>
      <c r="C38" s="17">
        <f>SUM(C31:C37)</f>
        <v>2661146</v>
      </c>
      <c r="D38" s="17">
        <f t="shared" ref="D38" si="41">SUM(D31:D37)</f>
        <v>0</v>
      </c>
      <c r="E38" s="17">
        <f t="shared" ref="E38" si="42">SUM(E31:E37)</f>
        <v>2661146</v>
      </c>
      <c r="F38" s="17">
        <f t="shared" ref="F38" si="43">SUM(F31:F37)</f>
        <v>0</v>
      </c>
      <c r="G38" s="17">
        <f t="shared" ref="G38" si="44">SUM(G31:G37)</f>
        <v>0</v>
      </c>
      <c r="H38" s="17">
        <f t="shared" ref="H38" si="45">SUM(H31:H37)</f>
        <v>0</v>
      </c>
      <c r="I38" s="17">
        <f t="shared" ref="I38:K38" si="46">SUM(I31:I37)</f>
        <v>0</v>
      </c>
      <c r="J38" s="17">
        <f t="shared" si="46"/>
        <v>0</v>
      </c>
      <c r="K38" s="17">
        <f t="shared" si="46"/>
        <v>447508</v>
      </c>
      <c r="L38" s="17">
        <f t="shared" ref="L38" si="47">SUM(L31:L37)</f>
        <v>0</v>
      </c>
      <c r="M38" s="17">
        <f t="shared" ref="M38:O38" si="48">SUM(M31:M37)</f>
        <v>0</v>
      </c>
      <c r="N38" s="17">
        <f t="shared" ref="N38" si="49">SUM(N31:N37)</f>
        <v>1923985</v>
      </c>
      <c r="O38" s="17">
        <f t="shared" si="48"/>
        <v>166173</v>
      </c>
      <c r="P38" s="17">
        <f t="shared" ref="P38" si="50">SUM(P31:P37)</f>
        <v>123480</v>
      </c>
      <c r="Q38" s="17">
        <f t="shared" ref="Q38" si="51">SUM(Q31:Q37)</f>
        <v>0</v>
      </c>
      <c r="R38" s="17">
        <f t="shared" ref="R38" si="52">SUM(R31:R37)</f>
        <v>0</v>
      </c>
      <c r="S38" s="17">
        <f t="shared" ref="S38" si="53">SUM(S31:S37)</f>
        <v>0</v>
      </c>
    </row>
    <row r="39" spans="1:21" s="1" customFormat="1" ht="17.100000000000001" customHeight="1" x14ac:dyDescent="0.25">
      <c r="A39" s="11">
        <v>25</v>
      </c>
      <c r="B39" s="14" t="s">
        <v>33</v>
      </c>
      <c r="C39" s="17">
        <f>SUM(D39:E39)</f>
        <v>4009627</v>
      </c>
      <c r="D39" s="17"/>
      <c r="E39" s="17">
        <f t="shared" ref="E39:E44" si="54">SUM(F39:S39)</f>
        <v>4009627</v>
      </c>
      <c r="F39" s="17"/>
      <c r="G39" s="17"/>
      <c r="H39" s="17"/>
      <c r="I39" s="17"/>
      <c r="J39" s="17"/>
      <c r="K39" s="17">
        <v>674273</v>
      </c>
      <c r="L39" s="17"/>
      <c r="M39" s="17"/>
      <c r="N39" s="17">
        <v>2898922</v>
      </c>
      <c r="O39" s="17">
        <v>250379</v>
      </c>
      <c r="P39" s="17">
        <v>186053</v>
      </c>
      <c r="Q39" s="17"/>
      <c r="R39" s="17"/>
      <c r="S39" s="17"/>
    </row>
    <row r="40" spans="1:21" ht="17.100000000000001" customHeight="1" x14ac:dyDescent="0.25">
      <c r="A40" s="11">
        <v>26</v>
      </c>
      <c r="B40" s="14" t="s">
        <v>27</v>
      </c>
      <c r="C40" s="13">
        <f>SUM(D40:E40)</f>
        <v>88036590</v>
      </c>
      <c r="D40" s="13"/>
      <c r="E40" s="13">
        <f t="shared" si="54"/>
        <v>88036590</v>
      </c>
      <c r="F40" s="13"/>
      <c r="G40" s="13"/>
      <c r="H40" s="13"/>
      <c r="I40" s="13"/>
      <c r="J40" s="13"/>
      <c r="K40" s="13">
        <v>14862283</v>
      </c>
      <c r="L40" s="13"/>
      <c r="M40" s="13"/>
      <c r="N40" s="13">
        <v>63568933</v>
      </c>
      <c r="O40" s="13">
        <v>5524691</v>
      </c>
      <c r="P40" s="13">
        <v>4080683</v>
      </c>
      <c r="Q40" s="13"/>
      <c r="R40" s="13"/>
      <c r="S40" s="13"/>
      <c r="T40" s="5"/>
      <c r="U40" s="5"/>
    </row>
    <row r="41" spans="1:21" ht="17.100000000000001" customHeight="1" x14ac:dyDescent="0.25">
      <c r="A41" s="11">
        <v>27</v>
      </c>
      <c r="B41" s="14" t="s">
        <v>28</v>
      </c>
      <c r="C41" s="13">
        <f t="shared" ref="C41:C44" si="55">SUM(D41:E41)</f>
        <v>76898075</v>
      </c>
      <c r="D41" s="13"/>
      <c r="E41" s="13">
        <f t="shared" si="54"/>
        <v>76898075</v>
      </c>
      <c r="F41" s="13"/>
      <c r="G41" s="13"/>
      <c r="H41" s="13"/>
      <c r="I41" s="13"/>
      <c r="J41" s="13"/>
      <c r="K41" s="13">
        <v>13295873</v>
      </c>
      <c r="L41" s="13"/>
      <c r="M41" s="13"/>
      <c r="N41" s="13">
        <v>54662774</v>
      </c>
      <c r="O41" s="13">
        <v>5409280</v>
      </c>
      <c r="P41" s="13">
        <v>3530148</v>
      </c>
      <c r="Q41" s="13"/>
      <c r="R41" s="13"/>
      <c r="S41" s="13"/>
      <c r="T41" s="5"/>
      <c r="U41" s="5"/>
    </row>
    <row r="42" spans="1:21" ht="17.100000000000001" customHeight="1" x14ac:dyDescent="0.25">
      <c r="A42" s="11">
        <v>28</v>
      </c>
      <c r="B42" s="14" t="s">
        <v>31</v>
      </c>
      <c r="C42" s="13">
        <f t="shared" si="55"/>
        <v>28610</v>
      </c>
      <c r="D42" s="13"/>
      <c r="E42" s="13">
        <f t="shared" si="54"/>
        <v>28610</v>
      </c>
      <c r="F42" s="13"/>
      <c r="G42" s="13"/>
      <c r="H42" s="13"/>
      <c r="I42" s="13"/>
      <c r="J42" s="13"/>
      <c r="K42" s="13">
        <v>4811</v>
      </c>
      <c r="L42" s="13"/>
      <c r="M42" s="13"/>
      <c r="N42" s="13">
        <v>20685</v>
      </c>
      <c r="O42" s="13">
        <v>1787</v>
      </c>
      <c r="P42" s="13">
        <v>1327</v>
      </c>
      <c r="Q42" s="13"/>
      <c r="R42" s="13"/>
      <c r="S42" s="13"/>
      <c r="T42" s="5"/>
      <c r="U42" s="5"/>
    </row>
    <row r="43" spans="1:21" ht="17.100000000000001" customHeight="1" x14ac:dyDescent="0.25">
      <c r="A43" s="11">
        <v>29</v>
      </c>
      <c r="B43" s="14" t="s">
        <v>30</v>
      </c>
      <c r="C43" s="13">
        <f t="shared" si="55"/>
        <v>0</v>
      </c>
      <c r="D43" s="13"/>
      <c r="E43" s="13">
        <f t="shared" si="54"/>
        <v>0</v>
      </c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5"/>
      <c r="U43" s="5"/>
    </row>
    <row r="44" spans="1:21" ht="17.100000000000001" customHeight="1" x14ac:dyDescent="0.25">
      <c r="A44" s="11">
        <v>30</v>
      </c>
      <c r="B44" s="14" t="s">
        <v>29</v>
      </c>
      <c r="C44" s="13">
        <f t="shared" si="55"/>
        <v>0</v>
      </c>
      <c r="D44" s="13"/>
      <c r="E44" s="13">
        <f t="shared" si="54"/>
        <v>0</v>
      </c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5"/>
      <c r="U44" s="5"/>
    </row>
    <row r="45" spans="1:21" ht="17.100000000000001" customHeight="1" x14ac:dyDescent="0.25">
      <c r="A45" s="11">
        <v>31</v>
      </c>
      <c r="B45" s="14" t="s">
        <v>34</v>
      </c>
      <c r="C45" s="17">
        <f>C40+C42+C43-C38-C39-C41-C44</f>
        <v>4496352</v>
      </c>
      <c r="D45" s="17">
        <f t="shared" ref="D45:S45" si="56">D40+D42+D43-D38-D39-D41-D44</f>
        <v>0</v>
      </c>
      <c r="E45" s="17">
        <f t="shared" si="56"/>
        <v>4496352</v>
      </c>
      <c r="F45" s="17">
        <f t="shared" si="56"/>
        <v>0</v>
      </c>
      <c r="G45" s="17">
        <f t="shared" si="56"/>
        <v>0</v>
      </c>
      <c r="H45" s="17">
        <f t="shared" si="56"/>
        <v>0</v>
      </c>
      <c r="I45" s="17">
        <f t="shared" si="56"/>
        <v>0</v>
      </c>
      <c r="J45" s="17">
        <f t="shared" si="56"/>
        <v>0</v>
      </c>
      <c r="K45" s="17">
        <f t="shared" si="56"/>
        <v>449440</v>
      </c>
      <c r="L45" s="17">
        <f t="shared" si="56"/>
        <v>0</v>
      </c>
      <c r="M45" s="17">
        <f t="shared" si="56"/>
        <v>0</v>
      </c>
      <c r="N45" s="17">
        <f>N40+N42+N43-N38-N39-N41-N44</f>
        <v>4103937</v>
      </c>
      <c r="O45" s="17">
        <f>O40+O42+O43-O38-O39-O41-O44</f>
        <v>-299354</v>
      </c>
      <c r="P45" s="17">
        <f>P40+P42+P43-P38-P39-P41-P44</f>
        <v>242329</v>
      </c>
      <c r="Q45" s="17">
        <f t="shared" si="56"/>
        <v>0</v>
      </c>
      <c r="R45" s="17">
        <f t="shared" si="56"/>
        <v>0</v>
      </c>
      <c r="S45" s="17">
        <f t="shared" si="56"/>
        <v>0</v>
      </c>
      <c r="T45" s="5"/>
      <c r="U45" s="5"/>
    </row>
    <row r="46" spans="1:21" ht="17.100000000000001" customHeight="1" x14ac:dyDescent="0.25">
      <c r="A46" s="5"/>
      <c r="C46" s="20"/>
    </row>
    <row r="47" spans="1:21" ht="17.100000000000001" customHeight="1" x14ac:dyDescent="0.25">
      <c r="A47" s="5"/>
    </row>
    <row r="48" spans="1:21" ht="17.100000000000001" customHeight="1" x14ac:dyDescent="0.25">
      <c r="A48" s="5"/>
    </row>
    <row r="49" spans="1:2" ht="36" customHeight="1" x14ac:dyDescent="0.4">
      <c r="A49" s="5"/>
      <c r="B49" s="34" t="s">
        <v>56</v>
      </c>
    </row>
    <row r="50" spans="1:2" ht="17.100000000000001" customHeight="1" x14ac:dyDescent="0.25">
      <c r="A50" s="5"/>
    </row>
    <row r="51" spans="1:2" ht="17.100000000000001" customHeight="1" x14ac:dyDescent="0.25">
      <c r="A51" s="5"/>
    </row>
    <row r="52" spans="1:2" ht="17.100000000000001" hidden="1" customHeight="1" x14ac:dyDescent="0.25">
      <c r="A52" s="5"/>
    </row>
    <row r="53" spans="1:2" ht="17.100000000000001" hidden="1" customHeight="1" x14ac:dyDescent="0.25">
      <c r="A53" s="5"/>
    </row>
    <row r="54" spans="1:2" ht="17.100000000000001" hidden="1" customHeight="1" x14ac:dyDescent="0.25">
      <c r="A54" s="5"/>
    </row>
    <row r="55" spans="1:2" ht="17.100000000000001" hidden="1" customHeight="1" x14ac:dyDescent="0.25"/>
    <row r="56" spans="1:2" ht="17.100000000000001" hidden="1" customHeight="1" x14ac:dyDescent="0.25"/>
  </sheetData>
  <pageMargins left="0.45" right="0.45" top="0.75" bottom="0.75" header="0.3" footer="0.3"/>
  <pageSetup scale="40" fitToHeight="2" orientation="landscape" r:id="rId1"/>
  <rowBreaks count="1" manualBreakCount="1">
    <brk id="27" max="16383" man="1"/>
  </rowBreaks>
  <ignoredErrors>
    <ignoredError sqref="C3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"/>
  <sheetViews>
    <sheetView workbookViewId="0">
      <selection activeCell="O12" sqref="O12"/>
    </sheetView>
  </sheetViews>
  <sheetFormatPr defaultRowHeight="15" x14ac:dyDescent="0.25"/>
  <sheetData>
    <row r="1" spans="1:9" x14ac:dyDescent="0.25">
      <c r="A1" t="s">
        <v>53</v>
      </c>
    </row>
    <row r="2" spans="1:9" x14ac:dyDescent="0.25">
      <c r="A2" s="35"/>
      <c r="B2" s="35"/>
      <c r="C2" s="35"/>
      <c r="D2" s="35"/>
      <c r="E2" s="35"/>
      <c r="F2" s="35"/>
      <c r="G2" s="35"/>
      <c r="H2" s="35"/>
      <c r="I2" s="35"/>
    </row>
    <row r="3" spans="1:9" x14ac:dyDescent="0.25">
      <c r="A3" s="35"/>
      <c r="B3" s="35"/>
      <c r="C3" s="35"/>
      <c r="D3" s="35"/>
      <c r="E3" s="35"/>
      <c r="F3" s="35"/>
      <c r="G3" s="35"/>
      <c r="H3" s="35"/>
      <c r="I3" s="35"/>
    </row>
    <row r="4" spans="1:9" x14ac:dyDescent="0.25">
      <c r="A4" s="35"/>
      <c r="B4" s="35"/>
      <c r="C4" s="35"/>
      <c r="D4" s="35"/>
      <c r="E4" s="35"/>
      <c r="F4" s="35"/>
      <c r="G4" s="35"/>
      <c r="H4" s="35"/>
      <c r="I4" s="35"/>
    </row>
    <row r="5" spans="1:9" x14ac:dyDescent="0.25">
      <c r="A5" s="35"/>
      <c r="B5" s="35"/>
      <c r="C5" s="35"/>
      <c r="D5" s="35"/>
      <c r="E5" s="35"/>
      <c r="F5" s="35"/>
      <c r="G5" s="35"/>
      <c r="H5" s="35"/>
      <c r="I5" s="35"/>
    </row>
    <row r="6" spans="1:9" x14ac:dyDescent="0.25">
      <c r="A6" s="35"/>
      <c r="B6" s="35"/>
      <c r="C6" s="35"/>
      <c r="D6" s="35"/>
      <c r="E6" s="35"/>
      <c r="F6" s="35"/>
      <c r="G6" s="35"/>
      <c r="H6" s="35"/>
      <c r="I6" s="35"/>
    </row>
    <row r="7" spans="1:9" x14ac:dyDescent="0.25">
      <c r="A7" s="35"/>
      <c r="B7" s="35"/>
      <c r="C7" s="35"/>
      <c r="D7" s="35"/>
      <c r="E7" s="35"/>
      <c r="F7" s="35"/>
      <c r="G7" s="35"/>
      <c r="H7" s="35"/>
      <c r="I7" s="35"/>
    </row>
    <row r="8" spans="1:9" x14ac:dyDescent="0.25">
      <c r="A8" s="35"/>
      <c r="B8" s="35"/>
      <c r="C8" s="35"/>
      <c r="D8" s="35"/>
      <c r="E8" s="35"/>
      <c r="F8" s="35"/>
      <c r="G8" s="35"/>
      <c r="H8" s="35"/>
      <c r="I8" s="35"/>
    </row>
    <row r="9" spans="1:9" x14ac:dyDescent="0.25">
      <c r="A9" s="35"/>
      <c r="B9" s="35"/>
      <c r="C9" s="35"/>
      <c r="D9" s="35"/>
      <c r="E9" s="35"/>
      <c r="F9" s="35"/>
      <c r="G9" s="35"/>
      <c r="H9" s="35"/>
      <c r="I9" s="35"/>
    </row>
    <row r="10" spans="1:9" x14ac:dyDescent="0.25">
      <c r="A10" s="35"/>
      <c r="B10" s="35"/>
      <c r="C10" s="35"/>
      <c r="D10" s="35"/>
      <c r="E10" s="35"/>
      <c r="F10" s="35"/>
      <c r="G10" s="35"/>
      <c r="H10" s="35"/>
      <c r="I10" s="35"/>
    </row>
    <row r="11" spans="1:9" x14ac:dyDescent="0.25">
      <c r="A11" s="35"/>
      <c r="B11" s="35"/>
      <c r="C11" s="35"/>
      <c r="D11" s="35"/>
      <c r="E11" s="35"/>
      <c r="F11" s="35"/>
      <c r="G11" s="35"/>
      <c r="H11" s="35"/>
      <c r="I11" s="35"/>
    </row>
    <row r="12" spans="1:9" x14ac:dyDescent="0.25">
      <c r="A12" s="35"/>
      <c r="B12" s="35"/>
      <c r="C12" s="35"/>
      <c r="D12" s="35"/>
      <c r="E12" s="35"/>
      <c r="F12" s="35"/>
      <c r="G12" s="35"/>
      <c r="H12" s="35"/>
      <c r="I12" s="35"/>
    </row>
    <row r="13" spans="1:9" x14ac:dyDescent="0.25">
      <c r="A13" s="35"/>
      <c r="B13" s="35"/>
      <c r="C13" s="35"/>
      <c r="D13" s="35"/>
      <c r="E13" s="35"/>
      <c r="F13" s="35"/>
      <c r="G13" s="35"/>
      <c r="H13" s="35"/>
      <c r="I13" s="35"/>
    </row>
    <row r="14" spans="1:9" x14ac:dyDescent="0.25">
      <c r="A14" s="35"/>
      <c r="B14" s="35"/>
      <c r="C14" s="35"/>
      <c r="D14" s="35"/>
      <c r="E14" s="35"/>
      <c r="F14" s="35"/>
      <c r="G14" s="35"/>
      <c r="H14" s="35"/>
      <c r="I14" s="35"/>
    </row>
    <row r="15" spans="1:9" x14ac:dyDescent="0.25">
      <c r="A15" s="35"/>
      <c r="B15" s="35"/>
      <c r="C15" s="35"/>
      <c r="D15" s="35"/>
      <c r="E15" s="35"/>
      <c r="F15" s="35"/>
      <c r="G15" s="35"/>
      <c r="H15" s="35"/>
      <c r="I15" s="35"/>
    </row>
    <row r="16" spans="1:9" x14ac:dyDescent="0.25">
      <c r="A16" s="35"/>
      <c r="B16" s="35"/>
      <c r="C16" s="35"/>
      <c r="D16" s="35"/>
      <c r="E16" s="35"/>
      <c r="F16" s="35"/>
      <c r="G16" s="35"/>
      <c r="H16" s="35"/>
      <c r="I16" s="35"/>
    </row>
  </sheetData>
  <mergeCells count="1">
    <mergeCell ref="A2:I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4"/>
  <sheetViews>
    <sheetView workbookViewId="0"/>
  </sheetViews>
  <sheetFormatPr defaultRowHeight="15" x14ac:dyDescent="0.25"/>
  <cols>
    <col min="1" max="1" width="114.5703125" customWidth="1"/>
    <col min="2" max="2" width="92" customWidth="1"/>
  </cols>
  <sheetData>
    <row r="1" spans="1:19" ht="18.75" x14ac:dyDescent="0.3">
      <c r="A1" s="28" t="s">
        <v>37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50.25" x14ac:dyDescent="0.3">
      <c r="A2" s="29" t="s">
        <v>45</v>
      </c>
      <c r="B2" s="25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18.75" x14ac:dyDescent="0.3">
      <c r="A3" s="29"/>
      <c r="B3" s="25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ht="18.75" x14ac:dyDescent="0.3">
      <c r="A4" s="29" t="s">
        <v>44</v>
      </c>
      <c r="B4" s="26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3"/>
      <c r="O4" s="23"/>
      <c r="P4" s="23"/>
      <c r="Q4" s="23"/>
      <c r="R4" s="23"/>
      <c r="S4" s="23"/>
    </row>
    <row r="5" spans="1:19" ht="18.75" x14ac:dyDescent="0.3">
      <c r="A5" s="29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3"/>
      <c r="O5" s="23"/>
      <c r="P5" s="23"/>
      <c r="Q5" s="23"/>
      <c r="R5" s="23"/>
      <c r="S5" s="23"/>
    </row>
    <row r="6" spans="1:19" ht="33.75" x14ac:dyDescent="0.3">
      <c r="A6" s="29" t="s">
        <v>38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3"/>
      <c r="O6" s="23"/>
      <c r="P6" s="23"/>
      <c r="Q6" s="23"/>
      <c r="R6" s="23"/>
      <c r="S6" s="23"/>
    </row>
    <row r="7" spans="1:19" ht="18.75" x14ac:dyDescent="0.3">
      <c r="A7" s="29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3"/>
      <c r="O7" s="23"/>
      <c r="P7" s="23"/>
      <c r="Q7" s="23"/>
      <c r="R7" s="23"/>
      <c r="S7" s="23"/>
    </row>
    <row r="8" spans="1:19" ht="83.25" x14ac:dyDescent="0.3">
      <c r="A8" s="29" t="s">
        <v>39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3"/>
      <c r="O8" s="23"/>
      <c r="P8" s="23"/>
      <c r="Q8" s="23"/>
      <c r="R8" s="23"/>
      <c r="S8" s="23"/>
    </row>
    <row r="9" spans="1:19" ht="18.75" x14ac:dyDescent="0.3">
      <c r="A9" s="29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3"/>
      <c r="O9" s="23"/>
      <c r="P9" s="23"/>
      <c r="Q9" s="23"/>
      <c r="R9" s="23"/>
      <c r="S9" s="23"/>
    </row>
    <row r="10" spans="1:19" ht="18.75" x14ac:dyDescent="0.3">
      <c r="A10" s="29" t="s">
        <v>43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3"/>
      <c r="O10" s="23"/>
      <c r="P10" s="23"/>
      <c r="Q10" s="23"/>
      <c r="R10" s="23"/>
      <c r="S10" s="23"/>
    </row>
    <row r="11" spans="1:19" ht="18.75" x14ac:dyDescent="0.3">
      <c r="A11" s="29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3"/>
      <c r="O11" s="23"/>
      <c r="P11" s="23"/>
      <c r="Q11" s="23"/>
      <c r="R11" s="23"/>
      <c r="S11" s="23"/>
    </row>
    <row r="12" spans="1:19" ht="33.75" x14ac:dyDescent="0.3">
      <c r="A12" s="29" t="s">
        <v>40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3"/>
      <c r="O12" s="23"/>
      <c r="P12" s="23"/>
      <c r="Q12" s="23"/>
      <c r="R12" s="23"/>
      <c r="S12" s="23"/>
    </row>
    <row r="13" spans="1:19" ht="18.75" x14ac:dyDescent="0.3">
      <c r="A13" s="29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3"/>
      <c r="O13" s="23"/>
      <c r="P13" s="23"/>
      <c r="Q13" s="23"/>
      <c r="R13" s="23"/>
      <c r="S13" s="23"/>
    </row>
    <row r="14" spans="1:19" ht="18.75" x14ac:dyDescent="0.3">
      <c r="A14" s="29" t="s">
        <v>41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3"/>
      <c r="O14" s="23"/>
      <c r="P14" s="23"/>
      <c r="Q14" s="23"/>
      <c r="R14" s="23"/>
      <c r="S14" s="23"/>
    </row>
    <row r="15" spans="1:19" ht="18.75" x14ac:dyDescent="0.3">
      <c r="A15" s="29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3"/>
      <c r="O15" s="23"/>
      <c r="P15" s="23"/>
      <c r="Q15" s="23"/>
      <c r="R15" s="23"/>
      <c r="S15" s="23"/>
    </row>
    <row r="16" spans="1:19" ht="33.75" x14ac:dyDescent="0.3">
      <c r="A16" s="29" t="s">
        <v>42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3"/>
      <c r="O16" s="23"/>
      <c r="P16" s="23"/>
      <c r="Q16" s="23"/>
      <c r="R16" s="23"/>
      <c r="S16" s="23"/>
    </row>
    <row r="17" spans="1:19" ht="18.75" x14ac:dyDescent="0.3">
      <c r="A17" s="29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3"/>
      <c r="O17" s="23"/>
      <c r="P17" s="23"/>
      <c r="Q17" s="23"/>
      <c r="R17" s="23"/>
      <c r="S17" s="23"/>
    </row>
    <row r="18" spans="1:19" ht="18.75" x14ac:dyDescent="0.3">
      <c r="A18" s="29" t="s">
        <v>35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</row>
    <row r="19" spans="1:19" ht="18.75" x14ac:dyDescent="0.3">
      <c r="A19" s="29" t="s">
        <v>36</v>
      </c>
      <c r="B19" s="26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</row>
    <row r="20" spans="1:19" ht="18.75" x14ac:dyDescent="0.3">
      <c r="A20" s="27"/>
      <c r="B20" s="26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</row>
    <row r="21" spans="1:19" ht="18.75" x14ac:dyDescent="0.3"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</row>
    <row r="22" spans="1:19" ht="18.75" x14ac:dyDescent="0.3"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1:19" ht="18.75" x14ac:dyDescent="0.3"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9" ht="18.75" x14ac:dyDescent="0.3"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Exhibit</vt:lpstr>
      <vt:lpstr>Explanations</vt:lpstr>
      <vt:lpstr>Instructions</vt:lpstr>
    </vt:vector>
  </TitlesOfParts>
  <Company>MN Dept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Itasca Medical Care Reallocation of Expenses and Investment Income 2023 #1a </dc:title>
  <dc:subject>Supplemental</dc:subject>
  <dc:creator>MDH-MCS</dc:creator>
  <cp:lastModifiedBy>Foster, Morgan (MDH)</cp:lastModifiedBy>
  <cp:lastPrinted>2020-02-10T20:34:03Z</cp:lastPrinted>
  <dcterms:created xsi:type="dcterms:W3CDTF">2012-01-17T23:30:56Z</dcterms:created>
  <dcterms:modified xsi:type="dcterms:W3CDTF">2024-05-01T02:32:35Z</dcterms:modified>
</cp:coreProperties>
</file>