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showInkAnnotation="0" codeName="ThisWorkbook"/>
  <xr:revisionPtr revIDLastSave="0" documentId="8_{55846469-129B-4C73-9F67-8801A93808AB}" xr6:coauthVersionLast="47" xr6:coauthVersionMax="47" xr10:uidLastSave="{00000000-0000-0000-0000-000000000000}"/>
  <bookViews>
    <workbookView xWindow="-120" yWindow="-120" windowWidth="38640" windowHeight="21240" tabRatio="588" xr2:uid="{00000000-000D-0000-FFFF-FFFF00000000}"/>
  </bookViews>
  <sheets>
    <sheet name="Technical Assistance" sheetId="23" r:id="rId1"/>
    <sheet name="Definitions" sheetId="8" r:id="rId2"/>
    <sheet name="Definition Summary (Slides)" sheetId="25" r:id="rId3"/>
    <sheet name="Preceptor Time Factor Examples" sheetId="24" r:id="rId4"/>
    <sheet name="MERC Expenditures" sheetId="1" r:id="rId5"/>
    <sheet name="Preceptor Time Factor" sheetId="11" r:id="rId6"/>
    <sheet name="Trainee Stipends &amp; Benefits" sheetId="2" r:id="rId7"/>
    <sheet name="Preceptors Stipends &amp; Benefits" sheetId="3" r:id="rId8"/>
    <sheet name="Direct Operating Costs" sheetId="4" r:id="rId9"/>
    <sheet name="Incurred by Teaching Hospital" sheetId="5" r:id="rId10"/>
    <sheet name="Indirect Costs" sheetId="7" r:id="rId11"/>
    <sheet name="Federal Indirect Rate Agreement" sheetId="12" r:id="rId12"/>
    <sheet name="Funding &amp; Support Received" sheetId="6" r:id="rId13"/>
    <sheet name="Additional Worksheet 1" sheetId="13" r:id="rId14"/>
    <sheet name="2" sheetId="14" r:id="rId15"/>
    <sheet name="3" sheetId="15" r:id="rId16"/>
    <sheet name="4" sheetId="16" r:id="rId17"/>
    <sheet name="5" sheetId="17" r:id="rId18"/>
    <sheet name="6" sheetId="18" r:id="rId19"/>
    <sheet name="7" sheetId="19" r:id="rId20"/>
    <sheet name="8" sheetId="20" r:id="rId21"/>
    <sheet name="9" sheetId="21" r:id="rId22"/>
    <sheet name="10" sheetId="22" r:id="rId23"/>
  </sheets>
  <definedNames>
    <definedName name="_Toc481743644" localSheetId="1">Definitions!$B$10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4" i="1" l="1"/>
  <c r="C21" i="1"/>
  <c r="D169" i="1"/>
  <c r="H118" i="1"/>
  <c r="G118" i="1"/>
  <c r="F118" i="1"/>
  <c r="E118" i="1"/>
  <c r="D118" i="1"/>
  <c r="E99" i="1"/>
  <c r="D99" i="1"/>
  <c r="D80" i="1"/>
  <c r="E80" i="1"/>
  <c r="F80" i="1"/>
  <c r="G80" i="1"/>
  <c r="J61" i="1"/>
  <c r="I61" i="1"/>
  <c r="D61" i="1"/>
  <c r="D42" i="1"/>
  <c r="G98" i="1" l="1"/>
  <c r="G97" i="1"/>
  <c r="G96" i="1"/>
  <c r="G95" i="1"/>
  <c r="G94" i="1"/>
  <c r="G93" i="1"/>
  <c r="G92" i="1"/>
  <c r="G91" i="1"/>
  <c r="G90" i="1"/>
  <c r="G89" i="1"/>
  <c r="G88" i="1"/>
  <c r="G87" i="1"/>
  <c r="G86" i="1"/>
  <c r="G85" i="1"/>
  <c r="G84" i="1"/>
  <c r="H65" i="1"/>
  <c r="G99" i="1" l="1"/>
  <c r="C24" i="11"/>
  <c r="C26" i="11" s="1"/>
  <c r="Q34" i="11"/>
  <c r="P34" i="11"/>
  <c r="O34" i="11"/>
  <c r="N34" i="11"/>
  <c r="M34" i="11"/>
  <c r="L34" i="11"/>
  <c r="K34" i="11"/>
  <c r="J34" i="11"/>
  <c r="I34" i="11"/>
  <c r="H34" i="11"/>
  <c r="G34" i="11"/>
  <c r="F34" i="11"/>
  <c r="E34" i="11"/>
  <c r="D34" i="11"/>
  <c r="C34" i="11"/>
  <c r="Q24" i="11"/>
  <c r="Q26" i="11" s="1"/>
  <c r="P24" i="11"/>
  <c r="P26" i="11" s="1"/>
  <c r="O24" i="11"/>
  <c r="O26" i="11" s="1"/>
  <c r="N24" i="11"/>
  <c r="N26" i="11" s="1"/>
  <c r="M24" i="11"/>
  <c r="M26" i="11" s="1"/>
  <c r="L24" i="11"/>
  <c r="L26" i="11" s="1"/>
  <c r="K24" i="11"/>
  <c r="K26" i="11" s="1"/>
  <c r="J24" i="11"/>
  <c r="J26" i="11" s="1"/>
  <c r="I24" i="11"/>
  <c r="I26" i="11" s="1"/>
  <c r="H24" i="11"/>
  <c r="H26" i="11" s="1"/>
  <c r="G24" i="11"/>
  <c r="G26" i="11" s="1"/>
  <c r="F24" i="11"/>
  <c r="F26" i="11" s="1"/>
  <c r="E24" i="11"/>
  <c r="E26" i="11" s="1"/>
  <c r="D24" i="11"/>
  <c r="D26" i="11" s="1"/>
  <c r="Q12" i="11"/>
  <c r="Q13" i="11" s="1"/>
  <c r="P12" i="11"/>
  <c r="P13" i="11" s="1"/>
  <c r="O12" i="11"/>
  <c r="O13" i="11" s="1"/>
  <c r="N12" i="11"/>
  <c r="N13" i="11" s="1"/>
  <c r="M12" i="11"/>
  <c r="M13" i="11" s="1"/>
  <c r="L12" i="11"/>
  <c r="L13" i="11" s="1"/>
  <c r="K12" i="11"/>
  <c r="K13" i="11" s="1"/>
  <c r="J12" i="11"/>
  <c r="J13" i="11" s="1"/>
  <c r="I12" i="11"/>
  <c r="I13" i="11" s="1"/>
  <c r="H12" i="11"/>
  <c r="H13" i="11" s="1"/>
  <c r="G12" i="11"/>
  <c r="G13" i="11" s="1"/>
  <c r="F12" i="11"/>
  <c r="F13" i="11" s="1"/>
  <c r="E12" i="11"/>
  <c r="E13" i="11" s="1"/>
  <c r="D12" i="11"/>
  <c r="D13" i="11" s="1"/>
  <c r="C12" i="11"/>
  <c r="C13" i="11" s="1"/>
  <c r="I117" i="1" l="1"/>
  <c r="G187" i="1" s="1"/>
  <c r="I116" i="1"/>
  <c r="G186" i="1" s="1"/>
  <c r="I115" i="1"/>
  <c r="G185" i="1" s="1"/>
  <c r="I114" i="1"/>
  <c r="G184" i="1" s="1"/>
  <c r="I113" i="1"/>
  <c r="G183" i="1" s="1"/>
  <c r="I112" i="1"/>
  <c r="G182" i="1" s="1"/>
  <c r="I111" i="1"/>
  <c r="G181" i="1" s="1"/>
  <c r="I110" i="1"/>
  <c r="G180" i="1" s="1"/>
  <c r="I109" i="1"/>
  <c r="G179" i="1" s="1"/>
  <c r="I108" i="1"/>
  <c r="G178" i="1" s="1"/>
  <c r="I107" i="1"/>
  <c r="G177" i="1" s="1"/>
  <c r="I106" i="1"/>
  <c r="G176" i="1" s="1"/>
  <c r="I105" i="1"/>
  <c r="G175" i="1" s="1"/>
  <c r="I104" i="1"/>
  <c r="I103" i="1"/>
  <c r="E187" i="1"/>
  <c r="E186" i="1"/>
  <c r="E185" i="1"/>
  <c r="E184" i="1"/>
  <c r="E183" i="1"/>
  <c r="E182" i="1"/>
  <c r="E181" i="1"/>
  <c r="E180" i="1"/>
  <c r="E179" i="1"/>
  <c r="E178" i="1"/>
  <c r="E177" i="1"/>
  <c r="E176" i="1"/>
  <c r="E175" i="1"/>
  <c r="E174" i="1"/>
  <c r="E173" i="1"/>
  <c r="H79" i="1"/>
  <c r="H78" i="1"/>
  <c r="H77" i="1"/>
  <c r="H76" i="1"/>
  <c r="H75" i="1"/>
  <c r="H74" i="1"/>
  <c r="H73" i="1"/>
  <c r="H72" i="1"/>
  <c r="H71" i="1"/>
  <c r="H70" i="1"/>
  <c r="H69" i="1"/>
  <c r="H68" i="1"/>
  <c r="H67" i="1"/>
  <c r="H66" i="1"/>
  <c r="H80" i="1" s="1"/>
  <c r="G173" i="1" l="1"/>
  <c r="I118" i="1"/>
  <c r="E188" i="1"/>
  <c r="G174" i="1"/>
  <c r="C187" i="1"/>
  <c r="C186" i="1"/>
  <c r="C185" i="1"/>
  <c r="C184" i="1"/>
  <c r="C183" i="1"/>
  <c r="C182" i="1"/>
  <c r="C181" i="1"/>
  <c r="C180" i="1"/>
  <c r="C179" i="1"/>
  <c r="C178" i="1"/>
  <c r="C177" i="1"/>
  <c r="C176" i="1"/>
  <c r="C175" i="1"/>
  <c r="C174" i="1"/>
  <c r="C173" i="1"/>
  <c r="C168" i="1"/>
  <c r="C167" i="1"/>
  <c r="C166" i="1"/>
  <c r="C165" i="1"/>
  <c r="C164" i="1"/>
  <c r="C163" i="1"/>
  <c r="C162" i="1"/>
  <c r="C161" i="1"/>
  <c r="C160" i="1"/>
  <c r="C159" i="1"/>
  <c r="C158" i="1"/>
  <c r="C157" i="1"/>
  <c r="C156" i="1"/>
  <c r="C155" i="1"/>
  <c r="C117" i="1"/>
  <c r="C116" i="1"/>
  <c r="C115" i="1"/>
  <c r="C114" i="1"/>
  <c r="C113" i="1"/>
  <c r="C112" i="1"/>
  <c r="C111" i="1"/>
  <c r="C110" i="1"/>
  <c r="C109" i="1"/>
  <c r="C108" i="1"/>
  <c r="C107" i="1"/>
  <c r="C106" i="1"/>
  <c r="C105" i="1"/>
  <c r="C104" i="1"/>
  <c r="C103" i="1"/>
  <c r="C98" i="1"/>
  <c r="C97" i="1"/>
  <c r="C96" i="1"/>
  <c r="C95" i="1"/>
  <c r="C94" i="1"/>
  <c r="C93" i="1"/>
  <c r="C92" i="1"/>
  <c r="C91" i="1"/>
  <c r="C90" i="1"/>
  <c r="C89" i="1"/>
  <c r="C88" i="1"/>
  <c r="C87" i="1"/>
  <c r="C86" i="1"/>
  <c r="C85" i="1"/>
  <c r="C84" i="1"/>
  <c r="C79" i="1"/>
  <c r="C78" i="1"/>
  <c r="C77" i="1"/>
  <c r="C76" i="1"/>
  <c r="C75" i="1"/>
  <c r="C74" i="1"/>
  <c r="C73" i="1"/>
  <c r="C72" i="1"/>
  <c r="C71" i="1"/>
  <c r="C70" i="1"/>
  <c r="C69" i="1"/>
  <c r="C68" i="1"/>
  <c r="C67" i="1"/>
  <c r="C66" i="1"/>
  <c r="C65" i="1"/>
  <c r="C60" i="1"/>
  <c r="G60" i="1" s="1"/>
  <c r="C59" i="1"/>
  <c r="C58" i="1"/>
  <c r="C57" i="1"/>
  <c r="C56" i="1"/>
  <c r="C55" i="1"/>
  <c r="C54" i="1"/>
  <c r="G54" i="1" s="1"/>
  <c r="H54" i="1" s="1"/>
  <c r="K54" i="1" s="1"/>
  <c r="D181" i="1" s="1"/>
  <c r="C53" i="1"/>
  <c r="C52" i="1"/>
  <c r="C51" i="1"/>
  <c r="C50" i="1"/>
  <c r="C49" i="1"/>
  <c r="C48" i="1"/>
  <c r="C47" i="1"/>
  <c r="C46" i="1"/>
  <c r="C41" i="1"/>
  <c r="C40" i="1"/>
  <c r="C39" i="1"/>
  <c r="C38" i="1"/>
  <c r="C37" i="1"/>
  <c r="C36" i="1"/>
  <c r="C35" i="1"/>
  <c r="C34" i="1"/>
  <c r="C33" i="1"/>
  <c r="C32" i="1"/>
  <c r="C31" i="1"/>
  <c r="C30" i="1"/>
  <c r="C29" i="1"/>
  <c r="C28" i="1"/>
  <c r="C27" i="1"/>
  <c r="G188" i="1" l="1"/>
  <c r="C99" i="1"/>
  <c r="C80" i="1"/>
  <c r="G46" i="1"/>
  <c r="C61" i="1"/>
  <c r="G55" i="1"/>
  <c r="H55" i="1" s="1"/>
  <c r="K55" i="1" s="1"/>
  <c r="G52" i="1"/>
  <c r="H52" i="1" s="1"/>
  <c r="K52" i="1" s="1"/>
  <c r="G56" i="1"/>
  <c r="H56" i="1" s="1"/>
  <c r="K56" i="1" s="1"/>
  <c r="G53" i="1"/>
  <c r="H53" i="1" s="1"/>
  <c r="K53" i="1" s="1"/>
  <c r="C42" i="1"/>
  <c r="G57" i="1"/>
  <c r="H57" i="1" s="1"/>
  <c r="K57" i="1" s="1"/>
  <c r="G50" i="1"/>
  <c r="H50" i="1" s="1"/>
  <c r="K50" i="1" s="1"/>
  <c r="D177" i="1" s="1"/>
  <c r="G49" i="1"/>
  <c r="H49" i="1" s="1"/>
  <c r="K49" i="1" s="1"/>
  <c r="G58" i="1"/>
  <c r="H58" i="1" s="1"/>
  <c r="K58" i="1" s="1"/>
  <c r="G51" i="1"/>
  <c r="H51" i="1" s="1"/>
  <c r="K51" i="1" s="1"/>
  <c r="G59" i="1"/>
  <c r="H59" i="1" s="1"/>
  <c r="K59" i="1" s="1"/>
  <c r="D186" i="1" s="1"/>
  <c r="C118" i="1"/>
  <c r="G48" i="1"/>
  <c r="H48" i="1" s="1"/>
  <c r="K48" i="1" s="1"/>
  <c r="G47" i="1"/>
  <c r="H47" i="1" s="1"/>
  <c r="K47" i="1" s="1"/>
  <c r="D174" i="1" s="1"/>
  <c r="E162" i="1"/>
  <c r="C188" i="1"/>
  <c r="C169" i="1"/>
  <c r="D183" i="1" l="1"/>
  <c r="E164" i="1"/>
  <c r="D180" i="1"/>
  <c r="E161" i="1"/>
  <c r="D176" i="1"/>
  <c r="E157" i="1"/>
  <c r="D179" i="1"/>
  <c r="E160" i="1"/>
  <c r="D178" i="1"/>
  <c r="E159" i="1"/>
  <c r="D185" i="1"/>
  <c r="E166" i="1"/>
  <c r="D182" i="1"/>
  <c r="E163" i="1"/>
  <c r="D184" i="1"/>
  <c r="E165" i="1"/>
  <c r="E167" i="1"/>
  <c r="E158" i="1"/>
  <c r="D175" i="1"/>
  <c r="E156" i="1"/>
  <c r="E155" i="1"/>
  <c r="H60" i="1"/>
  <c r="K60" i="1" s="1"/>
  <c r="D187" i="1" s="1"/>
  <c r="H46" i="1" l="1"/>
  <c r="H61" i="1" s="1"/>
  <c r="E168" i="1"/>
  <c r="K46" i="1" l="1"/>
  <c r="K61" i="1" s="1"/>
  <c r="E154" i="1" l="1"/>
  <c r="D173" i="1"/>
  <c r="D188" i="1" s="1"/>
  <c r="E169" i="1" l="1"/>
  <c r="F154" i="1" s="1"/>
  <c r="F173" i="1"/>
  <c r="G161" i="1"/>
  <c r="G154" i="1" l="1"/>
  <c r="F159" i="1"/>
  <c r="G159" i="1" s="1"/>
  <c r="F178" i="1" s="1"/>
  <c r="H178" i="1" s="1"/>
  <c r="I178" i="1" s="1"/>
  <c r="F164" i="1"/>
  <c r="G164" i="1" s="1"/>
  <c r="F183" i="1" s="1"/>
  <c r="H183" i="1" s="1"/>
  <c r="I183" i="1" s="1"/>
  <c r="F162" i="1"/>
  <c r="G162" i="1" s="1"/>
  <c r="F181" i="1" s="1"/>
  <c r="H181" i="1" s="1"/>
  <c r="I181" i="1" s="1"/>
  <c r="F163" i="1"/>
  <c r="G163" i="1" s="1"/>
  <c r="F182" i="1" s="1"/>
  <c r="H182" i="1" s="1"/>
  <c r="I182" i="1" s="1"/>
  <c r="F155" i="1"/>
  <c r="G155" i="1" s="1"/>
  <c r="F174" i="1" s="1"/>
  <c r="H174" i="1" s="1"/>
  <c r="I174" i="1" s="1"/>
  <c r="F156" i="1"/>
  <c r="G156" i="1" s="1"/>
  <c r="F175" i="1" s="1"/>
  <c r="H175" i="1" s="1"/>
  <c r="I175" i="1" s="1"/>
  <c r="F157" i="1"/>
  <c r="G157" i="1" s="1"/>
  <c r="F165" i="1"/>
  <c r="G165" i="1" s="1"/>
  <c r="F184" i="1" s="1"/>
  <c r="H184" i="1" s="1"/>
  <c r="I184" i="1" s="1"/>
  <c r="F160" i="1"/>
  <c r="G160" i="1" s="1"/>
  <c r="F179" i="1" s="1"/>
  <c r="H179" i="1" s="1"/>
  <c r="I179" i="1" s="1"/>
  <c r="F158" i="1"/>
  <c r="G158" i="1" s="1"/>
  <c r="F177" i="1" s="1"/>
  <c r="H177" i="1" s="1"/>
  <c r="I177" i="1" s="1"/>
  <c r="F168" i="1"/>
  <c r="G168" i="1" s="1"/>
  <c r="F187" i="1" s="1"/>
  <c r="H187" i="1" s="1"/>
  <c r="I187" i="1" s="1"/>
  <c r="F166" i="1"/>
  <c r="G166" i="1" s="1"/>
  <c r="F185" i="1" s="1"/>
  <c r="H185" i="1" s="1"/>
  <c r="I185" i="1" s="1"/>
  <c r="F161" i="1"/>
  <c r="H173" i="1"/>
  <c r="F167" i="1"/>
  <c r="G167" i="1" s="1"/>
  <c r="F186" i="1" s="1"/>
  <c r="H186" i="1" s="1"/>
  <c r="I186" i="1" s="1"/>
  <c r="F180" i="1"/>
  <c r="H180" i="1" s="1"/>
  <c r="I180" i="1" s="1"/>
  <c r="F176" i="1"/>
  <c r="H176" i="1" s="1"/>
  <c r="I176" i="1" s="1"/>
  <c r="G169" i="1" l="1"/>
  <c r="I173" i="1"/>
  <c r="H188" i="1"/>
  <c r="I188" i="1" s="1"/>
  <c r="F169" i="1"/>
  <c r="F18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5" authorId="0" shapeId="0" xr:uid="{00000000-0006-0000-0300-000001000000}">
      <text>
        <r>
          <rPr>
            <sz val="9"/>
            <color indexed="81"/>
            <rFont val="Tahoma"/>
            <family val="2"/>
          </rPr>
          <t xml:space="preserve">
Enter </t>
        </r>
        <r>
          <rPr>
            <b/>
            <sz val="9"/>
            <color indexed="81"/>
            <rFont val="Tahoma"/>
            <family val="2"/>
          </rPr>
          <t>FY2023 FTE clinical trainees</t>
        </r>
        <r>
          <rPr>
            <sz val="9"/>
            <color indexed="81"/>
            <rFont val="Tahoma"/>
            <family val="2"/>
          </rPr>
          <t xml:space="preserve"> included in the MERC grant submission. Information can be obtained from the MERC grant application portal.
</t>
        </r>
        <r>
          <rPr>
            <b/>
            <sz val="9"/>
            <color indexed="81"/>
            <rFont val="Tahoma"/>
            <family val="2"/>
          </rPr>
          <t>FTEs</t>
        </r>
        <r>
          <rPr>
            <sz val="9"/>
            <color indexed="81"/>
            <rFont val="Tahoma"/>
            <family val="2"/>
          </rPr>
          <t xml:space="preserve"> will auto populate in the sections below once they are entered here.
Hover the mouse over the </t>
        </r>
        <r>
          <rPr>
            <b/>
            <sz val="9"/>
            <color indexed="81"/>
            <rFont val="Tahoma"/>
            <family val="2"/>
          </rPr>
          <t>red comment marks</t>
        </r>
        <r>
          <rPr>
            <sz val="9"/>
            <color indexed="81"/>
            <rFont val="Tahoma"/>
            <family val="2"/>
          </rPr>
          <t xml:space="preserve"> in each sections for definitions.
Dollar amounts should be entered as </t>
        </r>
        <r>
          <rPr>
            <b/>
            <sz val="9"/>
            <color indexed="81"/>
            <rFont val="Tahoma"/>
            <family val="2"/>
          </rPr>
          <t>whole dollars</t>
        </r>
        <r>
          <rPr>
            <sz val="9"/>
            <color indexed="81"/>
            <rFont val="Tahoma"/>
            <family val="2"/>
          </rPr>
          <t>.</t>
        </r>
      </text>
    </comment>
    <comment ref="D26" authorId="0" shapeId="0" xr:uid="{00000000-0006-0000-0300-000002000000}">
      <text>
        <r>
          <rPr>
            <b/>
            <sz val="9"/>
            <color indexed="81"/>
            <rFont val="Tahoma"/>
            <family val="2"/>
          </rPr>
          <t>Trainee stipends</t>
        </r>
        <r>
          <rPr>
            <sz val="9"/>
            <color indexed="81"/>
            <rFont val="Tahoma"/>
            <family val="2"/>
          </rPr>
          <t xml:space="preserve"> are the salary or allowance paid to the residents/students of the program(s). </t>
        </r>
        <r>
          <rPr>
            <b/>
            <sz val="9"/>
            <color indexed="81"/>
            <rFont val="Tahoma"/>
            <family val="2"/>
          </rPr>
          <t>Benefits</t>
        </r>
        <r>
          <rPr>
            <sz val="9"/>
            <color indexed="81"/>
            <rFont val="Tahoma"/>
            <family val="2"/>
          </rPr>
          <t xml:space="preserve"> are compensation provided to the residents/students in addition to their salary or allowance.
</t>
        </r>
        <r>
          <rPr>
            <b/>
            <sz val="9"/>
            <color indexed="81"/>
            <rFont val="Tahoma"/>
            <family val="2"/>
          </rPr>
          <t>Only</t>
        </r>
        <r>
          <rPr>
            <sz val="9"/>
            <color indexed="81"/>
            <rFont val="Tahoma"/>
            <family val="2"/>
          </rPr>
          <t xml:space="preserve"> expenditures for</t>
        </r>
        <r>
          <rPr>
            <b/>
            <sz val="9"/>
            <color indexed="81"/>
            <rFont val="Tahoma"/>
            <family val="2"/>
          </rPr>
          <t xml:space="preserve"> trainees associated</t>
        </r>
        <r>
          <rPr>
            <sz val="9"/>
            <color indexed="81"/>
            <rFont val="Tahoma"/>
            <family val="2"/>
          </rPr>
          <t xml:space="preserve"> with the </t>
        </r>
        <r>
          <rPr>
            <b/>
            <sz val="9"/>
            <color indexed="81"/>
            <rFont val="Tahoma"/>
            <family val="2"/>
          </rPr>
          <t>MERC grant application</t>
        </r>
        <r>
          <rPr>
            <sz val="9"/>
            <color indexed="81"/>
            <rFont val="Tahoma"/>
            <family val="2"/>
          </rPr>
          <t xml:space="preserve"> can be claimed.
Amount should be based on training cycle.
Examples: If training one full time resident at 2,080 hours, enter annual salary/benefits for the one resident.
If training one part-time resident at 1,000 hours, enter the salary/benefits for the timeframe in training.</t>
        </r>
      </text>
    </comment>
    <comment ref="D45" authorId="0" shapeId="0" xr:uid="{00000000-0006-0000-0300-000003000000}">
      <text>
        <r>
          <rPr>
            <b/>
            <sz val="9"/>
            <color indexed="81"/>
            <rFont val="Tahoma"/>
            <family val="2"/>
          </rPr>
          <t>Faculty stipend and benefits rate</t>
        </r>
        <r>
          <rPr>
            <sz val="9"/>
            <color indexed="81"/>
            <rFont val="Tahoma"/>
            <family val="2"/>
          </rPr>
          <t xml:space="preserve"> – The average annual salary/benefits for preceptors. If there are multiple preceptors, add their annual salary together and determine the average by dividing the total annual salary by the number of preceptors.</t>
        </r>
      </text>
    </comment>
    <comment ref="E45" authorId="0" shapeId="0" xr:uid="{00000000-0006-0000-0300-000004000000}">
      <text>
        <r>
          <rPr>
            <b/>
            <sz val="9"/>
            <color indexed="81"/>
            <rFont val="Tahoma"/>
            <family val="2"/>
          </rPr>
          <t>See 'Preceptor Time Factor' Methodology Worksheet to determine.</t>
        </r>
      </text>
    </comment>
    <comment ref="F45" authorId="0" shapeId="0" xr:uid="{00000000-0006-0000-0300-000005000000}">
      <text>
        <r>
          <rPr>
            <b/>
            <sz val="9"/>
            <color indexed="81"/>
            <rFont val="Tahoma"/>
            <family val="2"/>
          </rPr>
          <t xml:space="preserve">See 'Preceptor Time Factor' Methodology Worksheet to determine.
Select from drop down list using arrow when field is selected.
</t>
        </r>
        <r>
          <rPr>
            <sz val="9"/>
            <color indexed="81"/>
            <rFont val="Tahoma"/>
            <family val="2"/>
          </rPr>
          <t xml:space="preserve">
A. Extra time added to the preceptors day.
B. Hospital Medicare Cost Report.
C. Patient care department data/preceptor time studies.
N/A - Not claiming preceptor time factor.</t>
        </r>
      </text>
    </comment>
    <comment ref="G45" authorId="0" shapeId="0" xr:uid="{00000000-0006-0000-0300-000006000000}">
      <text>
        <r>
          <rPr>
            <b/>
            <sz val="9"/>
            <color indexed="81"/>
            <rFont val="Tahoma"/>
            <family val="2"/>
          </rPr>
          <t>Faculty FTE</t>
        </r>
        <r>
          <rPr>
            <sz val="9"/>
            <color indexed="81"/>
            <rFont val="Tahoma"/>
            <family val="2"/>
          </rPr>
          <t xml:space="preserve"> – A preloaded formula calculates the faculty FTE based on the FTE trainee count multiplied by the faculty time factor.</t>
        </r>
      </text>
    </comment>
    <comment ref="I45" authorId="0" shapeId="0" xr:uid="{00000000-0006-0000-0300-000007000000}">
      <text>
        <r>
          <rPr>
            <b/>
            <sz val="9"/>
            <color indexed="81"/>
            <rFont val="Tahoma"/>
            <family val="2"/>
          </rPr>
          <t>Flat teaching stipend (paid by a teaching hospital)</t>
        </r>
        <r>
          <rPr>
            <sz val="9"/>
            <color indexed="81"/>
            <rFont val="Tahoma"/>
            <family val="2"/>
          </rPr>
          <t xml:space="preserve"> – If the preceptors receives a flat stipend specifically for time spent in direct teaching, enter the amount. The time factor does not affect this amount.
</t>
        </r>
      </text>
    </comment>
    <comment ref="J45" authorId="0" shapeId="0" xr:uid="{00000000-0006-0000-0300-000008000000}">
      <text>
        <r>
          <rPr>
            <b/>
            <sz val="9"/>
            <color indexed="81"/>
            <rFont val="Tahoma"/>
            <family val="2"/>
          </rPr>
          <t>Preceptor Training Costs</t>
        </r>
        <r>
          <rPr>
            <sz val="9"/>
            <color indexed="81"/>
            <rFont val="Tahoma"/>
            <family val="2"/>
          </rPr>
          <t xml:space="preserve"> – Training costs associated with train-the-trainer for precepting, this does not apply to other training for the preceptor. (The time factor does not affect this amount.)</t>
        </r>
      </text>
    </comment>
    <comment ref="K45" authorId="0" shapeId="0" xr:uid="{00000000-0006-0000-0300-000009000000}">
      <text>
        <r>
          <rPr>
            <b/>
            <sz val="9"/>
            <color indexed="81"/>
            <rFont val="Tahoma"/>
            <family val="2"/>
          </rPr>
          <t>Total Calculated faculty costs</t>
        </r>
        <r>
          <rPr>
            <sz val="9"/>
            <color indexed="81"/>
            <rFont val="Tahoma"/>
            <family val="2"/>
          </rPr>
          <t xml:space="preserve"> – portion of faculty stipends/benefits attributed to direct training plus any flat preceptor training stipends.</t>
        </r>
      </text>
    </comment>
    <comment ref="D64" authorId="0" shapeId="0" xr:uid="{00000000-0006-0000-0300-00000A000000}">
      <text>
        <r>
          <rPr>
            <b/>
            <sz val="9"/>
            <color indexed="81"/>
            <rFont val="Tahoma"/>
            <family val="2"/>
          </rPr>
          <t>Administrative Support Costs:</t>
        </r>
        <r>
          <rPr>
            <sz val="9"/>
            <color indexed="81"/>
            <rFont val="Tahoma"/>
            <family val="2"/>
          </rPr>
          <t xml:space="preserve"> may include Administrative Record Keeping, Administrative Materials, Administrative Support Staff, Supplies, Postage, and Printing.
Must be </t>
        </r>
        <r>
          <rPr>
            <u/>
            <sz val="9"/>
            <color indexed="81"/>
            <rFont val="Tahoma"/>
            <family val="2"/>
          </rPr>
          <t>directly</t>
        </r>
        <r>
          <rPr>
            <sz val="9"/>
            <color indexed="81"/>
            <rFont val="Tahoma"/>
            <family val="2"/>
          </rPr>
          <t xml:space="preserve"> related to training MERC eligible trainees.</t>
        </r>
      </text>
    </comment>
    <comment ref="E64" authorId="0" shapeId="0" xr:uid="{00000000-0006-0000-0300-00000B000000}">
      <text>
        <r>
          <rPr>
            <b/>
            <sz val="9"/>
            <color indexed="81"/>
            <rFont val="Tahoma"/>
            <family val="2"/>
          </rPr>
          <t xml:space="preserve">On Boarding Cost for the Trainee - </t>
        </r>
        <r>
          <rPr>
            <sz val="9"/>
            <color indexed="81"/>
            <rFont val="Tahoma"/>
            <family val="2"/>
          </rPr>
          <t xml:space="preserve">Expenses may include initial and recurring costs for the following expenses: ACGME, Certification, Testing, Lab Coats, Computer Equipment, Software, Cell, Pager, Recruitment, and Advertising.
Must be </t>
        </r>
        <r>
          <rPr>
            <u/>
            <sz val="9"/>
            <color indexed="81"/>
            <rFont val="Tahoma"/>
            <family val="2"/>
          </rPr>
          <t>directly</t>
        </r>
        <r>
          <rPr>
            <sz val="9"/>
            <color indexed="81"/>
            <rFont val="Tahoma"/>
            <family val="2"/>
          </rPr>
          <t xml:space="preserve"> related to training MERC eligible trainees.</t>
        </r>
      </text>
    </comment>
    <comment ref="F64" authorId="0" shapeId="0" xr:uid="{00000000-0006-0000-0300-00000C000000}">
      <text>
        <r>
          <rPr>
            <b/>
            <sz val="9"/>
            <color indexed="81"/>
            <rFont val="Tahoma"/>
            <family val="2"/>
          </rPr>
          <t xml:space="preserve">Clinical Trainee Costs - </t>
        </r>
        <r>
          <rPr>
            <sz val="9"/>
            <color indexed="81"/>
            <rFont val="Tahoma"/>
            <family val="2"/>
          </rPr>
          <t xml:space="preserve"> Expenses may include: Malpractice Insurance, Conference Training and Travels, Dues, Subscriptions, Books, Food, Parking/Mileage, Skills Labs/Simulation Center, Student/Resident Housing Stipends, Orientations, Receptions, Retreats, Library, and IT/Email/Software Licensing.
Must be </t>
        </r>
        <r>
          <rPr>
            <u/>
            <sz val="9"/>
            <color indexed="81"/>
            <rFont val="Tahoma"/>
            <family val="2"/>
          </rPr>
          <t>directly</t>
        </r>
        <r>
          <rPr>
            <sz val="9"/>
            <color indexed="81"/>
            <rFont val="Tahoma"/>
            <family val="2"/>
          </rPr>
          <t xml:space="preserve"> related to training MERC eligible trainees.</t>
        </r>
      </text>
    </comment>
    <comment ref="G64" authorId="0" shapeId="0" xr:uid="{00000000-0006-0000-0300-00000D000000}">
      <text>
        <r>
          <rPr>
            <b/>
            <sz val="9"/>
            <color indexed="81"/>
            <rFont val="Tahoma"/>
            <family val="2"/>
          </rPr>
          <t xml:space="preserve">Operating Costs - </t>
        </r>
        <r>
          <rPr>
            <sz val="9"/>
            <color indexed="81"/>
            <rFont val="Tahoma"/>
            <family val="2"/>
          </rPr>
          <t xml:space="preserve"> Expenses may include: Fees paid to program sponsors, call room lease, security, housekeeping, non-preceptor clinical training costs, and MMCGME fees.
Must be </t>
        </r>
        <r>
          <rPr>
            <u/>
            <sz val="9"/>
            <color indexed="81"/>
            <rFont val="Tahoma"/>
            <family val="2"/>
          </rPr>
          <t>directly</t>
        </r>
        <r>
          <rPr>
            <sz val="9"/>
            <color indexed="81"/>
            <rFont val="Tahoma"/>
            <family val="2"/>
          </rPr>
          <t xml:space="preserve"> related to training MERC eligible trainees.</t>
        </r>
      </text>
    </comment>
    <comment ref="E102" authorId="0" shapeId="0" xr:uid="{00000000-0006-0000-0300-00000E000000}">
      <text>
        <r>
          <rPr>
            <b/>
            <sz val="9"/>
            <color indexed="81"/>
            <rFont val="Tahoma"/>
            <family val="2"/>
          </rPr>
          <t xml:space="preserve">Incurred Direct Costs on Behalf of Other Organizations - </t>
        </r>
        <r>
          <rPr>
            <sz val="9"/>
            <color indexed="81"/>
            <rFont val="Tahoma"/>
            <family val="2"/>
          </rPr>
          <t xml:space="preserve"> Enter amount from costs incurred by other organizations if the other organization(s) is/are claiming the expenses in their application.</t>
        </r>
        <r>
          <rPr>
            <sz val="9"/>
            <color indexed="81"/>
            <rFont val="Tahoma"/>
            <family val="2"/>
          </rPr>
          <t xml:space="preserve">
</t>
        </r>
      </text>
    </comment>
    <comment ref="F102" authorId="0" shapeId="0" xr:uid="{00000000-0006-0000-0300-00000F000000}">
      <text>
        <r>
          <rPr>
            <b/>
            <sz val="9"/>
            <color indexed="81"/>
            <rFont val="Tahoma"/>
            <family val="2"/>
          </rPr>
          <t xml:space="preserve">Federal GME Grants &amp; Support - </t>
        </r>
        <r>
          <rPr>
            <sz val="9"/>
            <color indexed="81"/>
            <rFont val="Tahoma"/>
            <family val="2"/>
          </rPr>
          <t xml:space="preserve"> e.g.; HRSA Children's DME
</t>
        </r>
      </text>
    </comment>
    <comment ref="G102" authorId="0" shapeId="0" xr:uid="{00000000-0006-0000-0300-000010000000}">
      <text>
        <r>
          <rPr>
            <b/>
            <sz val="9"/>
            <color indexed="81"/>
            <rFont val="Tahoma"/>
            <family val="2"/>
          </rPr>
          <t xml:space="preserve">State GME Grants &amp; Support </t>
        </r>
        <r>
          <rPr>
            <sz val="9"/>
            <color indexed="81"/>
            <rFont val="Tahoma"/>
            <family val="2"/>
          </rPr>
          <t xml:space="preserve"> - Do NOT include MERC Formula Grants.
</t>
        </r>
      </text>
    </comment>
    <comment ref="H102" authorId="0" shapeId="0" xr:uid="{00000000-0006-0000-0300-000011000000}">
      <text>
        <r>
          <rPr>
            <b/>
            <sz val="9"/>
            <color indexed="81"/>
            <rFont val="Tahoma"/>
            <family val="2"/>
          </rPr>
          <t>Other GME Support</t>
        </r>
        <r>
          <rPr>
            <sz val="9"/>
            <color indexed="81"/>
            <rFont val="Tahoma"/>
            <family val="2"/>
          </rPr>
          <t xml:space="preserve"> - Donations, Private Grants, Etc.
</t>
        </r>
      </text>
    </comment>
    <comment ref="H172" authorId="0" shapeId="0" xr:uid="{024DE07C-99E3-4D0B-AB2F-5D4FEA23C2D0}">
      <text>
        <r>
          <rPr>
            <b/>
            <sz val="9"/>
            <color indexed="81"/>
            <rFont val="Tahoma"/>
            <charset val="1"/>
          </rPr>
          <t>Total Cost Incurred by Training Site</t>
        </r>
        <r>
          <rPr>
            <sz val="9"/>
            <color indexed="81"/>
            <rFont val="Tahoma"/>
            <charset val="1"/>
          </rPr>
          <t xml:space="preserve">
</t>
        </r>
      </text>
    </comment>
    <comment ref="I172" authorId="0" shapeId="0" xr:uid="{AA3C3970-12A6-48E1-ADC6-4E79FD5289ED}">
      <text>
        <r>
          <rPr>
            <sz val="9"/>
            <color indexed="81"/>
            <rFont val="Tahoma"/>
            <charset val="1"/>
          </rPr>
          <t xml:space="preserve">These figures are used to evaluate trainee type expenditures per FTE (i.e., identify outlier and review trends/averages).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11" authorId="0" shapeId="0" xr:uid="{00000000-0006-0000-0400-000001000000}">
      <text>
        <r>
          <rPr>
            <b/>
            <sz val="9"/>
            <color indexed="81"/>
            <rFont val="Tahoma"/>
            <family val="2"/>
          </rPr>
          <t>Total Hours on Days Precepting:</t>
        </r>
        <r>
          <rPr>
            <sz val="9"/>
            <color indexed="81"/>
            <rFont val="Tahoma"/>
            <family val="2"/>
          </rPr>
          <t xml:space="preserve">
Based on training </t>
        </r>
        <r>
          <rPr>
            <b/>
            <sz val="9"/>
            <color indexed="81"/>
            <rFont val="Tahoma"/>
            <family val="2"/>
          </rPr>
          <t>one</t>
        </r>
        <r>
          <rPr>
            <sz val="9"/>
            <color indexed="81"/>
            <rFont val="Tahoma"/>
            <family val="2"/>
          </rPr>
          <t xml:space="preserve"> trainee. If you train multiple trainees, decrease this number to </t>
        </r>
        <r>
          <rPr>
            <b/>
            <sz val="9"/>
            <color indexed="81"/>
            <rFont val="Tahoma"/>
            <family val="2"/>
          </rPr>
          <t>only include the extra time for one trainee</t>
        </r>
        <r>
          <rPr>
            <sz val="9"/>
            <color indexed="81"/>
            <rFont val="Tahoma"/>
            <family val="2"/>
          </rPr>
          <t>. The formula on MERC Expenditure tab will increase for multiple trainees.</t>
        </r>
      </text>
    </comment>
    <comment ref="B21" authorId="0" shapeId="0" xr:uid="{00000000-0006-0000-0400-000002000000}">
      <text>
        <r>
          <rPr>
            <b/>
            <sz val="9"/>
            <color indexed="81"/>
            <rFont val="Tahoma"/>
            <family val="2"/>
          </rPr>
          <t>Enter a positive number</t>
        </r>
        <r>
          <rPr>
            <sz val="9"/>
            <color indexed="81"/>
            <rFont val="Tahoma"/>
            <family val="2"/>
          </rPr>
          <t xml:space="preserve">
</t>
        </r>
      </text>
    </comment>
    <comment ref="B23" authorId="0" shapeId="0" xr:uid="{00000000-0006-0000-0400-000003000000}">
      <text>
        <r>
          <rPr>
            <sz val="9"/>
            <color indexed="81"/>
            <rFont val="Tahoma"/>
            <family val="2"/>
          </rPr>
          <t xml:space="preserve">Enter a positive number.
</t>
        </r>
      </text>
    </comment>
    <comment ref="B32" authorId="0" shapeId="0" xr:uid="{00000000-0006-0000-0400-000004000000}">
      <text>
        <r>
          <rPr>
            <sz val="9"/>
            <color indexed="81"/>
            <rFont val="Tahoma"/>
            <family val="2"/>
          </rPr>
          <t xml:space="preserve">Not to exceed full time hours of 2,080.
</t>
        </r>
      </text>
    </comment>
    <comment ref="B33" authorId="0" shapeId="0" xr:uid="{00000000-0006-0000-0400-000005000000}">
      <text>
        <r>
          <rPr>
            <b/>
            <sz val="9"/>
            <color indexed="81"/>
            <rFont val="Tahoma"/>
            <family val="2"/>
          </rPr>
          <t>NOT to exceed full time. 
2,080 hour MAXIMUM</t>
        </r>
      </text>
    </comment>
  </commentList>
</comments>
</file>

<file path=xl/sharedStrings.xml><?xml version="1.0" encoding="utf-8"?>
<sst xmlns="http://schemas.openxmlformats.org/spreadsheetml/2006/main" count="459" uniqueCount="242">
  <si>
    <t>Direct Cost</t>
  </si>
  <si>
    <t>Advanced Dental Therapists</t>
  </si>
  <si>
    <t>Advanced Practice Nurses</t>
  </si>
  <si>
    <t>Chiropractic Students</t>
  </si>
  <si>
    <t>Clinical Social Workers</t>
  </si>
  <si>
    <t>Community Health Workers</t>
  </si>
  <si>
    <t>Community Paramedics</t>
  </si>
  <si>
    <t>Dental Residents</t>
  </si>
  <si>
    <t>Dental Students</t>
  </si>
  <si>
    <t>Dental Therapists</t>
  </si>
  <si>
    <t>Medical Residents</t>
  </si>
  <si>
    <t>Medical Students</t>
  </si>
  <si>
    <t>PharmD Residents</t>
  </si>
  <si>
    <t>PharmD Students</t>
  </si>
  <si>
    <t>Physician Assistants</t>
  </si>
  <si>
    <t>Psychologists</t>
  </si>
  <si>
    <t>Faculty/Preceptor Stipends &amp; Benefits</t>
  </si>
  <si>
    <t xml:space="preserve">Time Factor Methodology </t>
  </si>
  <si>
    <t>Total</t>
  </si>
  <si>
    <t xml:space="preserve"> Operating Costs Directly Related to Training MERC Eligible Trainees</t>
  </si>
  <si>
    <t xml:space="preserve">On Boarding Cost Trainee </t>
  </si>
  <si>
    <t xml:space="preserve">Clinical Trainee Costs </t>
  </si>
  <si>
    <t>Administrative Support Costs</t>
  </si>
  <si>
    <t>Operating Costs</t>
  </si>
  <si>
    <t>Trainee Annual Stipends &amp; Benefits</t>
  </si>
  <si>
    <t>Medicare Direct Medical Education</t>
  </si>
  <si>
    <t>Incurred Direct Cost on Behalf of Other Organizations</t>
  </si>
  <si>
    <t>Federal GME Grants &amp; Support</t>
  </si>
  <si>
    <t>Other GME Support</t>
  </si>
  <si>
    <t>Does site have a federally negotiated indirect cost rate?</t>
  </si>
  <si>
    <r>
      <t>Federally Negotiated Indirect Cost Rate Agreement Cap (if applicable</t>
    </r>
    <r>
      <rPr>
        <sz val="8"/>
        <color theme="1"/>
        <rFont val="Calibri"/>
        <family val="2"/>
        <scheme val="minor"/>
      </rPr>
      <t> </t>
    </r>
    <r>
      <rPr>
        <b/>
        <sz val="10"/>
        <color theme="1"/>
        <rFont val="Calibri"/>
        <family val="2"/>
        <scheme val="minor"/>
      </rPr>
      <t>)</t>
    </r>
  </si>
  <si>
    <t>Federally Negotiated Indirect Cost Rate Agreement</t>
  </si>
  <si>
    <t>Trainee Type</t>
  </si>
  <si>
    <t>FTE Clinical Trainees</t>
  </si>
  <si>
    <t>Student/Resident Trainee Stipends &amp; Benefits</t>
  </si>
  <si>
    <t>State GME Grants &amp; Support</t>
  </si>
  <si>
    <t>Total Expenditures</t>
  </si>
  <si>
    <t xml:space="preserve">Preceptor Time Factor </t>
  </si>
  <si>
    <t>Calculated Faculty FTE</t>
  </si>
  <si>
    <t>Calculated Faculty Cost</t>
  </si>
  <si>
    <t>Direct Costs</t>
  </si>
  <si>
    <t>Costs Incurred by Teaching Hospital</t>
  </si>
  <si>
    <t>Funding &amp; Support Received</t>
  </si>
  <si>
    <t>Training Expenditures per FTE Clinical Trainee</t>
  </si>
  <si>
    <t>Hosting Fees for MERC Eligible Trainees</t>
  </si>
  <si>
    <t>Flat Teaching Stipend Paid by a Teaching Hospital</t>
  </si>
  <si>
    <t>Preceptor Stipend and Benefits (Average Annual)</t>
  </si>
  <si>
    <t>Federally Negotiated Indirect Costs</t>
  </si>
  <si>
    <t>Total Expenditures (less funding &amp; support received)</t>
  </si>
  <si>
    <t>Expenditure Summary</t>
  </si>
  <si>
    <t>Indirect Cost Rate (%)</t>
  </si>
  <si>
    <t>Indirect Costs</t>
  </si>
  <si>
    <t xml:space="preserve"> Indicate Yes/No:</t>
  </si>
  <si>
    <t>List of indirect expense categories</t>
  </si>
  <si>
    <t>Federally Negotiated Indirect Cost Rate</t>
  </si>
  <si>
    <t>No Federal Negotiated Rate</t>
  </si>
  <si>
    <t>1.</t>
  </si>
  <si>
    <t>2.</t>
  </si>
  <si>
    <t>3.</t>
  </si>
  <si>
    <t>4.</t>
  </si>
  <si>
    <t>5.</t>
  </si>
  <si>
    <t>6.</t>
  </si>
  <si>
    <t>7.</t>
  </si>
  <si>
    <t>8.</t>
  </si>
  <si>
    <t>9.</t>
  </si>
  <si>
    <t>10.</t>
  </si>
  <si>
    <t>Select from drop down list:</t>
  </si>
  <si>
    <t>To attach, use the menu located at the top of Excel:</t>
  </si>
  <si>
    <t>1. Click INSERT.</t>
  </si>
  <si>
    <t>2. On the ribbon bar, look for the section TEXT (located toward the right side of most screens).</t>
  </si>
  <si>
    <t>3. In the TEXT section, click the symbol that looks like a screen. It's called OBJECT if you hover your mouse over it.</t>
  </si>
  <si>
    <t>4. When the pop-up opens, along the top, click CREATE FROM FILE.</t>
  </si>
  <si>
    <t>5. Next click, BROWSE.</t>
  </si>
  <si>
    <t>7. On the next screen, click OK.</t>
  </si>
  <si>
    <t>8. The PDF will embed within the worksheet.</t>
  </si>
  <si>
    <t>How to upload attached documents:</t>
  </si>
  <si>
    <t>If the facility has documents to upload, attach as PDF in the applicable worksheet.</t>
  </si>
  <si>
    <t>6. Locate the PDF document file, click INSERT.</t>
  </si>
  <si>
    <t>Federally negotiated indirect cost rate agreement required if claiming higher than 10%.</t>
  </si>
  <si>
    <t>Enter name of hospital incurring expenses</t>
  </si>
  <si>
    <t xml:space="preserve">Methodology A -Extra Time Added to the Preceptor’s Clinical Day for Precepting </t>
  </si>
  <si>
    <t>Total Resident Teaching Salaries</t>
  </si>
  <si>
    <t>(LESS) Resident Salaries</t>
  </si>
  <si>
    <t>Other Salaries</t>
  </si>
  <si>
    <t>(LESS) Part B Physicians</t>
  </si>
  <si>
    <t>Divided by FTE Hours of Preceptor</t>
  </si>
  <si>
    <t>Federally Negotiated Indirect Rate
Percent of Exclusion Allowed</t>
  </si>
  <si>
    <t xml:space="preserve">Use the worksheet below to determine the preceptor time factor percentage. </t>
  </si>
  <si>
    <t>MERC FTEs</t>
  </si>
  <si>
    <t xml:space="preserve">Final Preceptor Stipend/Benefit Rate </t>
  </si>
  <si>
    <t>Trainee Stipends and Benefits</t>
  </si>
  <si>
    <t>Faculty Stipends and Benefits</t>
  </si>
  <si>
    <t>Salary and benefits paid to preceptors of the program(s) for direct clinical training.</t>
  </si>
  <si>
    <t>Training Program Operating Costs</t>
  </si>
  <si>
    <t>Expenses directly related to training MERC eligible trainees.</t>
  </si>
  <si>
    <t>Costs Incurred by Other Organizations</t>
  </si>
  <si>
    <t>The third-party organization must be named on the expenditure report.</t>
  </si>
  <si>
    <t>Examples of costs incurred by other organizations:</t>
  </si>
  <si>
    <t>Indirect costs are costs for activities, goods, or services that benefit more than one project and cannot be traced to a specific program. These costs are often allocated across an entire agency and multiple programs. In accordance with federal and state requirements, MDH has limits on the amount of indirect costs that can be billed to each grant so grant funds can be used to support direct costs related to program activities.</t>
  </si>
  <si>
    <t>Indirect Cost Rate</t>
  </si>
  <si>
    <t>Funding/Support Received</t>
  </si>
  <si>
    <t>Clinical Education &amp; Training Support Received (Non-MERC)</t>
  </si>
  <si>
    <t>Financial resources provided by the government, person, or organization to support the training of residents/students at the clinical training site. The funding the organization receives from these sources reduces the clinical training expenditures claimed for the grant. Previous MERC grants should not be included.</t>
  </si>
  <si>
    <t>Examples of clinical education and training support:</t>
  </si>
  <si>
    <t>Contact Info</t>
  </si>
  <si>
    <t>Email: health.merc@state.mn.us</t>
  </si>
  <si>
    <t>Direct costs are costs for activities, goods, or services that benefit, and can be traced, to a specific project. As much as possible, grant funds should support direct costs that correspond with program activities (as opposed to direct costs that correspond with administrative activities, as described in ‘administrative costs’).</t>
  </si>
  <si>
    <t>https://www.health.state.mn.us/facilities/ruralhealth/merc/mcapinfo.html</t>
  </si>
  <si>
    <t>Use sheet to record expenditure detail used to develop summary.</t>
  </si>
  <si>
    <t xml:space="preserve">Applicants without a federally negotiated indirect cost rate may claim indirect costs in an amount up to but not exceeding 10%, as applied to the applicant’s modified total direct costs. </t>
  </si>
  <si>
    <t>Applicant must disclose expenses that are included in the indirect portion of the expenditures. Indirect costs should not duplicate expenses submitted under direct costs.</t>
  </si>
  <si>
    <t xml:space="preserve">Applicants with a federally negotiated indirect cost rate, indicate the percentage of indirect rate cap and attach a PDF copy of the federally negotiated indirect rate agreement. </t>
  </si>
  <si>
    <t xml:space="preserve">Applicant must identify direct costs that are named in the federal rate agreement as excluded from the indirect rate. Percentage cannot be applied to exclude costs. </t>
  </si>
  <si>
    <t>Applicant is responsible for assuring indirect costs do not include items excluded from the federally negotiated rate agreement.</t>
  </si>
  <si>
    <t>Preceptor Training Costs 
(if applicable)</t>
  </si>
  <si>
    <t xml:space="preserve">The cost of teaching reflects the Medicare Cost Report where the calculations have already been adjusted and the costs </t>
  </si>
  <si>
    <t xml:space="preserve">associated with other services removed. Allowable teaching cost on the cost report are based on time studies. </t>
  </si>
  <si>
    <t xml:space="preserve">preceptor saw fewer patients during their regular hours due to precepting; or seeing the same number </t>
  </si>
  <si>
    <r>
      <t xml:space="preserve">In this methodology, precepting added an extra [ </t>
    </r>
    <r>
      <rPr>
        <b/>
        <sz val="12"/>
        <color theme="1"/>
        <rFont val="Calibri"/>
        <family val="2"/>
        <scheme val="minor"/>
      </rPr>
      <t>X</t>
    </r>
    <r>
      <rPr>
        <sz val="12"/>
        <color theme="1"/>
        <rFont val="Calibri"/>
        <family val="2"/>
        <scheme val="minor"/>
      </rPr>
      <t xml:space="preserve"> ] hour(s,) per day to the length of the providers workday. </t>
    </r>
  </si>
  <si>
    <r>
      <t xml:space="preserve">Extending the day by [ </t>
    </r>
    <r>
      <rPr>
        <b/>
        <sz val="12"/>
        <color theme="1"/>
        <rFont val="Calibri"/>
        <family val="2"/>
        <scheme val="minor"/>
      </rPr>
      <t>X</t>
    </r>
    <r>
      <rPr>
        <sz val="12"/>
        <color theme="1"/>
        <rFont val="Calibri"/>
        <family val="2"/>
        <scheme val="minor"/>
      </rPr>
      <t xml:space="preserve"> ] hour(s).  This method also works if, instead of working an extra hours, the </t>
    </r>
  </si>
  <si>
    <t xml:space="preserve">SCROLL </t>
  </si>
  <si>
    <t>https://www.health.state.mn.us/facilities/ruralhealth/merc/index.html</t>
  </si>
  <si>
    <t>Number of Precepting Hours (RH +PH) - RH</t>
  </si>
  <si>
    <t>Regular Hours (no precepting) (RH)</t>
  </si>
  <si>
    <t>Scroll</t>
  </si>
  <si>
    <t>Time factor will be 100%.</t>
  </si>
  <si>
    <r>
      <t xml:space="preserve">Total </t>
    </r>
    <r>
      <rPr>
        <b/>
        <sz val="10"/>
        <color theme="1"/>
        <rFont val="Calibri"/>
        <family val="2"/>
        <scheme val="minor"/>
      </rPr>
      <t>(Total removes Line 21 and Line 23)</t>
    </r>
  </si>
  <si>
    <t>Indirect Rate Exclusions (if applicable, enter total amount of direct costs that are excluded from federally negotiated indirect rate agreement)</t>
  </si>
  <si>
    <t>Federally Negotiated Indirect Rate Exclusions
(Direct Costs Excluded)</t>
  </si>
  <si>
    <t>INDIRECT BEFORE SITE CAP</t>
  </si>
  <si>
    <t>Methodology C - Patient Care Department Data /Preceptor Time Studies</t>
  </si>
  <si>
    <r>
      <t xml:space="preserve">Cost Incurred by Other Organizations 
</t>
    </r>
    <r>
      <rPr>
        <sz val="14"/>
        <rFont val="Calibri"/>
        <family val="2"/>
        <scheme val="minor"/>
      </rPr>
      <t xml:space="preserve">(Only applies to </t>
    </r>
    <r>
      <rPr>
        <b/>
        <sz val="14"/>
        <color rgb="FFFF0000"/>
        <rFont val="Calibri"/>
        <family val="2"/>
        <scheme val="minor"/>
      </rPr>
      <t>costs incurred by teaching hospitals</t>
    </r>
    <r>
      <rPr>
        <sz val="14"/>
        <rFont val="Calibri"/>
        <family val="2"/>
        <scheme val="minor"/>
      </rPr>
      <t xml:space="preserve"> for an outlying clinic of the hospital)</t>
    </r>
  </si>
  <si>
    <t>Name of Teaching Hospital
that Incurred the Expenses</t>
  </si>
  <si>
    <r>
      <t xml:space="preserve">Funding and Support Received
</t>
    </r>
    <r>
      <rPr>
        <sz val="14"/>
        <rFont val="Calibri"/>
        <family val="2"/>
        <scheme val="minor"/>
      </rPr>
      <t>(Do</t>
    </r>
    <r>
      <rPr>
        <b/>
        <sz val="14"/>
        <color rgb="FFFF0000"/>
        <rFont val="Calibri"/>
        <family val="2"/>
        <scheme val="minor"/>
      </rPr>
      <t xml:space="preserve"> not</t>
    </r>
    <r>
      <rPr>
        <sz val="14"/>
        <color rgb="FFFF0000"/>
        <rFont val="Calibri"/>
        <family val="2"/>
        <scheme val="minor"/>
      </rPr>
      <t xml:space="preserve"> </t>
    </r>
    <r>
      <rPr>
        <sz val="14"/>
        <rFont val="Calibri"/>
        <family val="2"/>
        <scheme val="minor"/>
      </rPr>
      <t>include MERC Grants)</t>
    </r>
  </si>
  <si>
    <t>(Representatives will be required to upload a pdf copy of the training site's indirect rate agreement in the application portal.)</t>
  </si>
  <si>
    <t>MERC Grant Clinical Training Expenditures</t>
  </si>
  <si>
    <t>Preceptor Time Factor Reporting Methodology</t>
  </si>
  <si>
    <t>Instructions</t>
  </si>
  <si>
    <t>Spreadsheet Tabs:</t>
  </si>
  <si>
    <t>Technical Assistance Tab:</t>
  </si>
  <si>
    <t>Definitions Tab:</t>
  </si>
  <si>
    <t>MERC Expenditures Tab:</t>
  </si>
  <si>
    <t>Preceptor Time Factor Tab:</t>
  </si>
  <si>
    <t>Trainee Stipends &amp; Benefits Tabs</t>
  </si>
  <si>
    <t>Preceptors Stipends &amp; Benefits Tabs</t>
  </si>
  <si>
    <t>Direct Operating Costs Tabs</t>
  </si>
  <si>
    <t>Incurred by Teaching Hospital Tabs</t>
  </si>
  <si>
    <t>Indirect Costs Tabs</t>
  </si>
  <si>
    <t>Federal Indirect Rate Agreement Tabs</t>
  </si>
  <si>
    <t>Funding &amp; Support Received Tabs</t>
  </si>
  <si>
    <t>Additional Worksheet 1 Tabs</t>
  </si>
  <si>
    <t>Additional Worksheet 2 Tabs</t>
  </si>
  <si>
    <t>Additional Worksheet 3 Tabs</t>
  </si>
  <si>
    <t>Additional Worksheet 4 Tabs</t>
  </si>
  <si>
    <t>Additional Worksheet 5 Tabs</t>
  </si>
  <si>
    <t>Additional Worksheet 6 Tabs</t>
  </si>
  <si>
    <t>Additional Worksheet 7 Tabs</t>
  </si>
  <si>
    <t>Additional Worksheet 8 Tabs</t>
  </si>
  <si>
    <t>Additional Worksheet 9 Tabs</t>
  </si>
  <si>
    <t>Additional Worksheet 10 Tabs</t>
  </si>
  <si>
    <t xml:space="preserve">Contains contact information for technical assistance support, application portal link, and spreadsheet instructions.  </t>
  </si>
  <si>
    <t>Contains detailed explanation of each cost category.</t>
  </si>
  <si>
    <t>PharmD
Residents</t>
  </si>
  <si>
    <t>Chiropractic
Students</t>
  </si>
  <si>
    <t>Advanced Dental
Therapists</t>
  </si>
  <si>
    <t>Dental
Residents</t>
  </si>
  <si>
    <t>Dental
Students</t>
  </si>
  <si>
    <t>Dental
Therapists</t>
  </si>
  <si>
    <t>Medical
Residents</t>
  </si>
  <si>
    <t>Medical
Students</t>
  </si>
  <si>
    <t>PharmD
Students</t>
  </si>
  <si>
    <t>Physician
Assistants</t>
  </si>
  <si>
    <t>This spreadsheet is a tool to gather the information necessary to both report and support clinical training expenditures submitted through the online portal. The training site must provide this spreadsheet upon request from MDH or State Auditors. The spreadsheet must contain supporting documentation for the expenditures submitted through the application portal. Instructions on how to complete this spreadsheet are provided below and within the individual worksheets (tabs).  Do not submit this worksheet to MDH unless requested.</t>
  </si>
  <si>
    <t>Worksheet categories:</t>
  </si>
  <si>
    <r>
      <t>§</t>
    </r>
    <r>
      <rPr>
        <sz val="12"/>
        <color theme="1"/>
        <rFont val="Times New Roman"/>
        <family val="1"/>
      </rPr>
      <t xml:space="preserve">  </t>
    </r>
    <r>
      <rPr>
        <sz val="12"/>
        <color theme="1"/>
        <rFont val="Calibri"/>
        <family val="2"/>
        <scheme val="minor"/>
      </rPr>
      <t>Gray tabs = Provide additional information and instructions.</t>
    </r>
  </si>
  <si>
    <r>
      <t>§</t>
    </r>
    <r>
      <rPr>
        <sz val="12"/>
        <color theme="1"/>
        <rFont val="Times New Roman"/>
        <family val="1"/>
      </rPr>
      <t xml:space="preserve">  </t>
    </r>
    <r>
      <rPr>
        <sz val="12"/>
        <color theme="1"/>
        <rFont val="Calibri"/>
        <family val="2"/>
        <scheme val="minor"/>
      </rPr>
      <t>Blue tabs = Worksheets for adding documentation to support the expenditure categories.</t>
    </r>
  </si>
  <si>
    <r>
      <rPr>
        <b/>
        <sz val="12"/>
        <color theme="1"/>
        <rFont val="Calibri"/>
        <family val="2"/>
        <scheme val="minor"/>
      </rPr>
      <t xml:space="preserve">Direct Cost Section. </t>
    </r>
    <r>
      <rPr>
        <sz val="12"/>
        <color theme="1"/>
        <rFont val="Calibri"/>
        <family val="2"/>
        <scheme val="minor"/>
      </rPr>
      <t>Expenses related to the following clinical training cost categories: Student/Resident Trainee Stipends &amp; Benefits, Faculty/Preceptor Stipends &amp; Benefits, Operating Costs Directly Related to Training MERC Eligible Trainees, and Cost Incurred by Other Organizations. Please reference the "Definitions" tab for breakdown of cost that may be included in each cost category.</t>
    </r>
  </si>
  <si>
    <r>
      <rPr>
        <b/>
        <sz val="12"/>
        <color theme="1"/>
        <rFont val="Calibri"/>
        <family val="2"/>
        <scheme val="minor"/>
      </rPr>
      <t>Funding and Support Received Section.</t>
    </r>
    <r>
      <rPr>
        <sz val="12"/>
        <color theme="1"/>
        <rFont val="Calibri"/>
        <family val="2"/>
        <scheme val="minor"/>
      </rPr>
      <t xml:space="preserve">  Clinical Education &amp; Training Support Received not including MERC grants. Includes funding and support received from Medicare Direct Medical Education; incurred direct cost on behalf of other organizations; Federal GME Grants and Support; State GME Grants and Support; and other GME Funding Support. Please reference the "Definitions" tab for breakdown of cost that may be included in each cost category.</t>
    </r>
  </si>
  <si>
    <r>
      <rPr>
        <b/>
        <sz val="12"/>
        <color theme="1"/>
        <rFont val="Calibri"/>
        <family val="2"/>
        <scheme val="minor"/>
      </rPr>
      <t>Indirect Cost Section.</t>
    </r>
    <r>
      <rPr>
        <sz val="12"/>
        <color theme="1"/>
        <rFont val="Calibri"/>
        <family val="2"/>
        <scheme val="minor"/>
      </rPr>
      <t xml:space="preserve"> Costs for activities, goods, or services that benefit more than one project and cannot be traced to a specific program. Please reference the "Definitions" tab for further explanation of this cost category.</t>
    </r>
  </si>
  <si>
    <t xml:space="preserve">This worksheet contain the three methodologies for reporting Preceptor Time Factor percentage(s). Methodologies include: A) Extra Time Added to the Preceptor’s Clinical Day for Precepting; B) Hospital Medicare Cost Report (Hospital only); and C) Patient Care Department Data / Preceptor Time Studies. Details on each methodology calculation are described within the Preceptor Time Factor tab. When completing this tab, training sites are not required to use the same methodology for all of their trainee type(s). Each trainee type must indicate the time factor methodology used and the percentage for each of their reported trainee types. </t>
  </si>
  <si>
    <t xml:space="preserve">The worksheet contains the expense categories that can be reported on the grant application portal. Training Sites will need to prepare and collect MERC eligible clinical expenditure cost details while completing this section of the worksheet. Cost categories will include the following sections (Direct Cost, Funding and Support Received, and Indirect Costs). </t>
  </si>
  <si>
    <t>The following tabs are available for attaching the clinical training site's supporting documentation used in calculating expenditures.</t>
  </si>
  <si>
    <t>Please provide the site's MERC Application ID in all correspondence.</t>
  </si>
  <si>
    <t xml:space="preserve">All expenditures must be submitted through the MERC Grant Application portal. </t>
  </si>
  <si>
    <t>THIS SPREADSHEET SHOULD BE USED TO DOCUMENT SUPPORTING EXPENDITURES IF AUDIT IS REQUESTED.</t>
  </si>
  <si>
    <t>No</t>
  </si>
  <si>
    <t>Preceptor Time Factor</t>
  </si>
  <si>
    <t>Regular Hours +  Precepting Hours per Trainee (RH + PH)</t>
  </si>
  <si>
    <r>
      <t xml:space="preserve">of patients in the day when precepting takes place would add extra [ </t>
    </r>
    <r>
      <rPr>
        <b/>
        <sz val="12"/>
        <color theme="1"/>
        <rFont val="Calibri"/>
        <family val="2"/>
        <scheme val="minor"/>
      </rPr>
      <t>X</t>
    </r>
    <r>
      <rPr>
        <sz val="12"/>
        <color theme="1"/>
        <rFont val="Calibri"/>
        <family val="2"/>
        <scheme val="minor"/>
      </rPr>
      <t xml:space="preserve"> ] hour(s) per day per student.</t>
    </r>
  </si>
  <si>
    <t xml:space="preserve">In this methodology, teaching time factor for [trainee type] in a [hospital] is estimated at a minimum of [ X ] hours per trainee based on time studies.
</t>
  </si>
  <si>
    <r>
      <t>1.</t>
    </r>
    <r>
      <rPr>
        <sz val="7"/>
        <color theme="1"/>
        <rFont val="Times New Roman"/>
        <family val="1"/>
      </rPr>
      <t xml:space="preserve">  </t>
    </r>
    <r>
      <rPr>
        <sz val="12"/>
        <color theme="1"/>
        <rFont val="Calibri"/>
        <family val="2"/>
        <scheme val="minor"/>
      </rPr>
      <t>Only expenditures for trainees associated with the MERC grant application can be claimed.</t>
    </r>
  </si>
  <si>
    <t>6.  Preceptor Training Costs – (if applicable) Training costs associated with train-the-trainer for precepting, this does not apply to other training for the preceptor. (The time factor does not affect this amount.)</t>
  </si>
  <si>
    <t>2.  On-Boarding Costs Trainee: Include initial and recurring costs related to ACGME, certification, testing, lab coats, computer equipment, software, cell, pager, recruitment, and advertising.</t>
  </si>
  <si>
    <t>3.  Clinical Trainee Costs: Include costs related to malpractice insurance, conference training and travels, dues, subscriptions, books, food, parking and mileage, skills labs and simulation center, student/resident housing stipends, orientations, receptions, retreats, library, and IT/email/software licensing.</t>
  </si>
  <si>
    <t>4.  Operating Costs: Include costs related to fees paid to program sponsor(s), call room lease, security, housekeeping, non-preceptor clinical support staff related training, and MMCGME fees.</t>
  </si>
  <si>
    <t>This section only applies to costs incurred by teaching hospitals, and are expenses that have been incurred during the course of the clinical training cycle that were paid by a third party. If the third-party organization has also applied for the grant, only one applicant, not both, can report expenses. MDH recommends that expenses related to trainee FTEs be reported under the clinical training site where the training occurred; this ensures the costs associated with the trainees have a defined accounting trail.</t>
  </si>
  <si>
    <t>An indirect cost rate is a percentage used to distribute indirect costs to all of an organization’s programs that benefit from them. Applicant cannot claim indirect costs in excess of the indirect cost rate that applies to their organization. Applicant must submit and retain on-file the corresponding documentation of that indirect cost rate as outlined below:</t>
  </si>
  <si>
    <t xml:space="preserve">2. Applicants without a federally negotiated indirect cost rate can use grant funds for indirect costs in an amount up to but not exceeding 10% of the applicant’s modified total direct costs. 
     a. Applicants must disclose expenses that are included in the indirect portion of the expenses.
     b. Modified total direct costs (MTDC) consists of direct salaries, wages, and fringe benefits. MTDC excludes equipment, capital expenditures, charges for patient care, rental costs, tuition remission, scholarships and fellowships, participant support costs and the portion of sub-awards that exceeds $25,000, as applicable. 
     c. Applicants are responsible for making sure costs are consistently charged to avoid charging the same eligible expense to the grant twice or ‘double dipping.’ </t>
  </si>
  <si>
    <t xml:space="preserve">1. Applicants with a federally negotiated indirect cost rate can use grant funds for indirect costs in an amount up to but not exceeding that rate as applied to the grant’s modified total direct costs. 
     a. Applicants must submit proof of the federally negotiated indirect cost rate agreement.
     b. Applicants are responsible for ensuring that the rate is not applied to direct costs that are excluded from the indirect rate. </t>
  </si>
  <si>
    <r>
      <t xml:space="preserve">3.  </t>
    </r>
    <r>
      <rPr>
        <sz val="12"/>
        <color theme="1"/>
        <rFont val="Calibri"/>
        <family val="2"/>
        <scheme val="minor"/>
      </rPr>
      <t>Operating expenses reported under direct costs must not be duplicated under indirect costs.</t>
    </r>
  </si>
  <si>
    <t>2.  Grant applicants cannot submit only indirect costs.</t>
  </si>
  <si>
    <r>
      <t>1.</t>
    </r>
    <r>
      <rPr>
        <sz val="7"/>
        <color theme="1"/>
        <rFont val="Times New Roman"/>
        <family val="1"/>
      </rPr>
      <t xml:space="preserve">   </t>
    </r>
    <r>
      <rPr>
        <sz val="12"/>
        <color theme="1"/>
        <rFont val="Calibri"/>
        <family val="2"/>
        <scheme val="minor"/>
      </rPr>
      <t>As much as possible, grant funds should support direct costs.</t>
    </r>
  </si>
  <si>
    <t>1.  Medicare direct medical education.</t>
  </si>
  <si>
    <t>2.  Incurred direct cost on behalf of other organizations.</t>
  </si>
  <si>
    <r>
      <t xml:space="preserve">3. </t>
    </r>
    <r>
      <rPr>
        <sz val="7"/>
        <color theme="1"/>
        <rFont val="Times New Roman"/>
        <family val="1"/>
      </rPr>
      <t xml:space="preserve"> </t>
    </r>
    <r>
      <rPr>
        <sz val="12"/>
        <color theme="1"/>
        <rFont val="Calibri"/>
        <family val="2"/>
        <scheme val="minor"/>
      </rPr>
      <t>Federal or State GME grants or GME support.</t>
    </r>
  </si>
  <si>
    <t>4.  GME donations.</t>
  </si>
  <si>
    <r>
      <t xml:space="preserve">5. </t>
    </r>
    <r>
      <rPr>
        <sz val="7"/>
        <color theme="1"/>
        <rFont val="Times New Roman"/>
        <family val="1"/>
      </rPr>
      <t xml:space="preserve"> </t>
    </r>
    <r>
      <rPr>
        <sz val="12"/>
        <color theme="1"/>
        <rFont val="Calibri"/>
        <family val="2"/>
        <scheme val="minor"/>
      </rPr>
      <t>GME private grants.</t>
    </r>
  </si>
  <si>
    <t>1.  Trainee stipends and benefits incurred by the teaching hospital for an outlying clinic.</t>
  </si>
  <si>
    <t>2.  Hosting fees incurred by teaching hospital for an outlying clinic.</t>
  </si>
  <si>
    <t>1. Administrative Support Costs: Are direct costs for activities, goods, or services that correspond with administrative functions directly related to training MERC eligible trainees. This include costs related to administrative record keeping, administrative materials, administrative support staff, supplies, postage, and printing.
When administrative costs benefit can be traced to a specific MERC related training, they should be categorized as direct costs. If administrative costs benefit more than one project and cannot be traced to a specific MERC related training program they should be categorized as indirect costs.
Grantees should minimize administrative costs so that grant funds support direct costs that are related to MERC training program activities.
Examples of administrative costs categorized as direct costs:
     a. A portion of the organization’s administrative support, accounting or human resources, calculated by tracking time spent by staff on a MERC related program.
     b. A portion of the organization’s occupancy costs, calculated by applying a square footage cost total to the amount of physical space used solely for MERC related grant program management and activities.
Examples of administrative costs categorized as indirect costs:
     a. A portion of the organization’s administrative support, accounting or human resources, when an internal system does not allow time to be tracked by project.
     b. A portion of the organization’s occupancy costs, when it is not feasible or reasonable to calculate by project.</t>
  </si>
  <si>
    <r>
      <t xml:space="preserve">Methodology B - Hospital Medicare Cost Report </t>
    </r>
    <r>
      <rPr>
        <b/>
        <sz val="14"/>
        <color rgb="FFFF0000"/>
        <rFont val="Calibri"/>
        <family val="2"/>
        <scheme val="minor"/>
      </rPr>
      <t>(Hospital only)</t>
    </r>
  </si>
  <si>
    <r>
      <t>o</t>
    </r>
    <r>
      <rPr>
        <sz val="7"/>
        <color theme="1"/>
        <rFont val="Times New Roman"/>
        <family val="1"/>
      </rPr>
      <t xml:space="preserve">   </t>
    </r>
    <r>
      <rPr>
        <sz val="12"/>
        <color theme="1"/>
        <rFont val="Calibri"/>
        <family val="2"/>
        <scheme val="minor"/>
      </rPr>
      <t>Formula calculation:</t>
    </r>
  </si>
  <si>
    <t>Example 2) Methodology A can also be use if instead of working an extra hour, the preceptor saw fewer patients during their regular hours due to precepting (or seeing the same number of patients in the day when precepting takes place would add an extra hour per day).</t>
  </si>
  <si>
    <r>
      <t>Methodology B</t>
    </r>
    <r>
      <rPr>
        <sz val="12"/>
        <color theme="1"/>
        <rFont val="Calibri"/>
        <family val="2"/>
        <scheme val="minor"/>
      </rPr>
      <t>: Hospital Medicare Cost Report (</t>
    </r>
    <r>
      <rPr>
        <b/>
        <u/>
        <sz val="12"/>
        <color rgb="FFFF0000"/>
        <rFont val="Calibri"/>
        <family val="2"/>
        <scheme val="minor"/>
      </rPr>
      <t>Hospital only</t>
    </r>
    <r>
      <rPr>
        <sz val="12"/>
        <color theme="1"/>
        <rFont val="Calibri"/>
        <family val="2"/>
        <scheme val="minor"/>
      </rPr>
      <t>)</t>
    </r>
  </si>
  <si>
    <t xml:space="preserve"> </t>
  </si>
  <si>
    <r>
      <t>Methodology C</t>
    </r>
    <r>
      <rPr>
        <sz val="12"/>
        <color theme="1"/>
        <rFont val="Calibri"/>
        <family val="2"/>
        <scheme val="minor"/>
      </rPr>
      <t>: Patient Care Department Data /Preceptor Time Studies</t>
    </r>
  </si>
  <si>
    <t>In this example, teaching time factor for [trainee type] in a [hospital] is estimated at a minimum of [350/15/2] training hours per trainee based on time studies.</t>
  </si>
  <si>
    <r>
      <t xml:space="preserve">Methodology A: </t>
    </r>
    <r>
      <rPr>
        <sz val="12"/>
        <color theme="1"/>
        <rFont val="Calibri"/>
        <family val="2"/>
        <scheme val="minor"/>
      </rPr>
      <t xml:space="preserve">Extra Time Added to the Preceptor’s Clinical Day for Precepting </t>
    </r>
  </si>
  <si>
    <r>
      <t>§</t>
    </r>
    <r>
      <rPr>
        <sz val="12"/>
        <color theme="1"/>
        <rFont val="Times New Roman"/>
        <family val="1"/>
      </rPr>
      <t xml:space="preserve">  </t>
    </r>
    <r>
      <rPr>
        <sz val="12"/>
        <color theme="1"/>
        <rFont val="Calibri"/>
        <family val="2"/>
        <scheme val="minor"/>
      </rPr>
      <t xml:space="preserve">Green tabs = Expenditure worksheets. Use the sheets as guides in preparing the expenditures that will be reported through the application portal.  </t>
    </r>
  </si>
  <si>
    <t>Preceptor Time Factor Examples</t>
  </si>
  <si>
    <t>Contain explanation of each methodology type and provide examples of methodology calculations.</t>
  </si>
  <si>
    <t>MERC GRANT MATERIALS</t>
  </si>
  <si>
    <t>Link to MERC grant materials:</t>
  </si>
  <si>
    <t>Example 1) Use Methodology A when precepting added an extra hour per day to the length of the providers workday (extending an 8-hour day by one hour).  Entries can also reflect the preceptor’s standard annual FTE hours against the preceptor’s annual hours worked. The standard annual FTE hours is typically 2080 hours each year (40/hrs. per week  X  52 weeks = 2080 total hrs. per year). The “Number of Precepting Hours (RH + PH) – RH” and “Preceptor Time Factor” field will automatically calculate.</t>
  </si>
  <si>
    <t>1.  Faculty stipend and benefits rate – The average annual salary/benefits for preceptors. If there are multiple preceptors, add their annual salary together and determine the average by dividing the total annual salary by the number of preceptors. Note: if faculty are paid a flat stipend see number 5.</t>
  </si>
  <si>
    <t>3.  Calculated Faculty FTE – A preloaded formula calculates the faculty FTE based on the FTE trainee count multiplied by the faculty time factor.</t>
  </si>
  <si>
    <t>4. Calculated Faculty costs – portion of faculty stipends/benefits attributed to direct training plus any flat preceptor training stipends.</t>
  </si>
  <si>
    <t>5.  Flat teaching stipend (paid by a teaching hospital) – If the preceptors received a flat stipend specifically for time spent in direct teaching, enter the amount. The time factor does not affect this amount.</t>
  </si>
  <si>
    <t>2.  Preceptor time factor – The percent of time the preceptor spends in direct training. Use the Time Factor Reporting Methodology tab to compute and transfer the information back to the main worksheet.</t>
  </si>
  <si>
    <r>
      <rPr>
        <b/>
        <sz val="12"/>
        <rFont val="Calibri"/>
        <family val="2"/>
        <scheme val="minor"/>
      </rPr>
      <t>Clinical Trainees Section</t>
    </r>
    <r>
      <rPr>
        <sz val="12"/>
        <rFont val="Calibri"/>
        <family val="2"/>
        <scheme val="minor"/>
      </rPr>
      <t>. Training Sites must enter MERC eligible FTEs by trainee type before completing the cost categories. The FTEs entered in this section will auto populate other sections and will also allow the calculations to function correctly. If training sites do not have this information on hand, this information is available by logging into the MERC Grant Application portal and viewing the Clinical Training Site Application or the Expenditure Report.  For direction on how to access the MERC Grant Application portal, please reference the Expenditure Report Manual.</t>
    </r>
  </si>
  <si>
    <t>Methodology B should be use by hospital only. The cost of teaching reflects the Medicare Cost Report where the calculations have already been adjusted and the costs associated with other services removed. Allowable teaching cost on the cost report are based on time studies. Time factor will be 100%. In this example, the faculty/stipend benefit rate will be $60,000 corresponding to the respective trainee types in column D row 46 through 60 of the MERC Grant Expenditures Clinical Training Worksheet under the green “MERC Expenditure” tab.</t>
  </si>
  <si>
    <t>For expenditure reporting technical assistance:</t>
  </si>
  <si>
    <t>Trainee stipends are the salary or allowance paid to the residents/students of the program(s). Benefits are compensation provided to the residents/students in addition to their salary or allowance. Report the total paid for all resident/students in each trainee type category that are included in the MERC application.</t>
  </si>
  <si>
    <t>a.  Generally, those who serve as faculty/preceptor do not solely focus on teaching, and often their primary duties include other clinical or administrative services; therefore, the time factor for clinical training is not 100%. The exception to this is for hospitals when the cost of teaching reflects the Medicare Cost Report where the calculations have already been adjusted and the costs associated with other services removed.</t>
  </si>
  <si>
    <t>Slight variations may exist when comparing the spreadsheet totals to the application portal totals due to rounding and truncating fields.</t>
  </si>
  <si>
    <t>Trainee Stipends/Benefits</t>
  </si>
  <si>
    <t>Preceptor Time Factor
[ X ] Precepting Hours
/ [ X ] Regular Hours = [ X % ]</t>
  </si>
  <si>
    <t>Definitions Summary (Four Slides)</t>
  </si>
  <si>
    <t>Clinical Training Costs for 2023 MERC Eligible Clinical Trainees</t>
  </si>
  <si>
    <t>Clinical Trainees 2023</t>
  </si>
  <si>
    <t>Training Hours of Preceptor</t>
  </si>
  <si>
    <t xml:space="preserve">Training sites must identify the methodology used in reporting their time factor.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</si>
</sst>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0.0000"/>
    <numFmt numFmtId="166" formatCode="_(* #,##0_);_(* \(#,##0\);_(* &quot;-&quot;??_);_(@_)"/>
    <numFmt numFmtId="167" formatCode="&quot;$&quot;#,##0"/>
    <numFmt numFmtId="168" formatCode="#,##0.0000_);\(#,##0.0000\)"/>
  </numFmts>
  <fonts count="4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b/>
      <sz val="16"/>
      <color theme="1"/>
      <name val="Calibri"/>
      <family val="2"/>
      <scheme val="minor"/>
    </font>
    <font>
      <sz val="11"/>
      <name val="Calibri"/>
      <family val="2"/>
      <scheme val="minor"/>
    </font>
    <font>
      <sz val="12"/>
      <name val="Calibri"/>
      <family val="2"/>
      <scheme val="minor"/>
    </font>
    <font>
      <b/>
      <sz val="12"/>
      <name val="Calibri"/>
      <family val="2"/>
      <scheme val="minor"/>
    </font>
    <font>
      <b/>
      <sz val="10"/>
      <color theme="1"/>
      <name val="Calibri"/>
      <family val="2"/>
      <scheme val="minor"/>
    </font>
    <font>
      <b/>
      <u/>
      <sz val="10"/>
      <color theme="1"/>
      <name val="Calibri"/>
      <family val="2"/>
      <scheme val="minor"/>
    </font>
    <font>
      <b/>
      <sz val="18"/>
      <color theme="1"/>
      <name val="Calibri"/>
      <family val="2"/>
      <scheme val="minor"/>
    </font>
    <font>
      <sz val="8"/>
      <color theme="1"/>
      <name val="Calibri"/>
      <family val="2"/>
      <scheme val="minor"/>
    </font>
    <font>
      <sz val="9"/>
      <color indexed="81"/>
      <name val="Tahoma"/>
      <family val="2"/>
    </font>
    <font>
      <b/>
      <sz val="9"/>
      <color indexed="81"/>
      <name val="Tahoma"/>
      <family val="2"/>
    </font>
    <font>
      <sz val="8"/>
      <color rgb="FFFF0000"/>
      <name val="Calibri"/>
      <family val="2"/>
      <scheme val="minor"/>
    </font>
    <font>
      <b/>
      <sz val="14"/>
      <name val="Calibri"/>
      <family val="2"/>
      <scheme val="minor"/>
    </font>
    <font>
      <sz val="14"/>
      <color theme="1"/>
      <name val="Calibri"/>
      <family val="2"/>
      <scheme val="minor"/>
    </font>
    <font>
      <sz val="14"/>
      <color rgb="FFFF0000"/>
      <name val="Calibri"/>
      <family val="2"/>
      <scheme val="minor"/>
    </font>
    <font>
      <u/>
      <sz val="11"/>
      <color theme="10"/>
      <name val="Calibri"/>
      <family val="2"/>
      <scheme val="minor"/>
    </font>
    <font>
      <sz val="14"/>
      <name val="Calibri"/>
      <family val="2"/>
      <scheme val="minor"/>
    </font>
    <font>
      <b/>
      <sz val="22"/>
      <name val="Calibri"/>
      <family val="2"/>
      <scheme val="minor"/>
    </font>
    <font>
      <b/>
      <sz val="16"/>
      <color rgb="FF0070C0"/>
      <name val="Calibri"/>
      <family val="2"/>
      <scheme val="minor"/>
    </font>
    <font>
      <b/>
      <u/>
      <sz val="12"/>
      <color theme="1"/>
      <name val="Calibri"/>
      <family val="2"/>
      <scheme val="minor"/>
    </font>
    <font>
      <b/>
      <u/>
      <sz val="11"/>
      <color theme="1"/>
      <name val="Calibri"/>
      <family val="2"/>
      <scheme val="minor"/>
    </font>
    <font>
      <b/>
      <sz val="22"/>
      <color rgb="FF003865"/>
      <name val="Calibri"/>
      <family val="2"/>
      <scheme val="minor"/>
    </font>
    <font>
      <sz val="16"/>
      <color rgb="FF003865"/>
      <name val="Calibri"/>
      <family val="2"/>
      <scheme val="minor"/>
    </font>
    <font>
      <sz val="7"/>
      <color theme="1"/>
      <name val="Times New Roman"/>
      <family val="1"/>
    </font>
    <font>
      <b/>
      <sz val="24"/>
      <color rgb="FF003865"/>
      <name val="Calibri"/>
      <family val="2"/>
      <scheme val="minor"/>
    </font>
    <font>
      <b/>
      <sz val="14"/>
      <color rgb="FF0070C0"/>
      <name val="Calibri"/>
      <family val="2"/>
      <scheme val="minor"/>
    </font>
    <font>
      <b/>
      <sz val="14"/>
      <color rgb="FFFF0000"/>
      <name val="Calibri"/>
      <family val="2"/>
      <scheme val="minor"/>
    </font>
    <font>
      <sz val="12"/>
      <color theme="1"/>
      <name val="Wingdings"/>
      <charset val="2"/>
    </font>
    <font>
      <sz val="12"/>
      <color theme="1"/>
      <name val="Times New Roman"/>
      <family val="1"/>
    </font>
    <font>
      <u/>
      <sz val="14"/>
      <color theme="10"/>
      <name val="Calibri"/>
      <family val="2"/>
      <scheme val="minor"/>
    </font>
    <font>
      <u/>
      <sz val="12"/>
      <color theme="10"/>
      <name val="Calibri"/>
      <family val="2"/>
      <scheme val="minor"/>
    </font>
    <font>
      <i/>
      <sz val="12"/>
      <color theme="1"/>
      <name val="Calibri"/>
      <family val="2"/>
      <scheme val="minor"/>
    </font>
    <font>
      <b/>
      <sz val="26"/>
      <color theme="1"/>
      <name val="Calibri"/>
      <family val="2"/>
      <scheme val="minor"/>
    </font>
    <font>
      <b/>
      <sz val="26"/>
      <name val="Calibri"/>
      <family val="2"/>
      <scheme val="minor"/>
    </font>
    <font>
      <sz val="12"/>
      <color theme="1"/>
      <name val="Courier New"/>
      <family val="3"/>
    </font>
    <font>
      <b/>
      <u/>
      <sz val="12"/>
      <color rgb="FFFF0000"/>
      <name val="Calibri"/>
      <family val="2"/>
      <scheme val="minor"/>
    </font>
    <font>
      <b/>
      <sz val="16"/>
      <color rgb="FF003865"/>
      <name val="Calibri"/>
      <family val="2"/>
      <scheme val="minor"/>
    </font>
    <font>
      <u/>
      <sz val="11"/>
      <color rgb="FF0070C0"/>
      <name val="Calibri"/>
      <family val="2"/>
      <scheme val="minor"/>
    </font>
    <font>
      <b/>
      <sz val="11"/>
      <color rgb="FFC00000"/>
      <name val="Calibri"/>
      <family val="2"/>
      <scheme val="minor"/>
    </font>
    <font>
      <sz val="9"/>
      <color indexed="81"/>
      <name val="Tahoma"/>
      <charset val="1"/>
    </font>
    <font>
      <b/>
      <sz val="9"/>
      <color indexed="81"/>
      <name val="Tahoma"/>
      <charset val="1"/>
    </font>
    <font>
      <u/>
      <sz val="14"/>
      <color theme="4" tint="-0.249977111117893"/>
      <name val="Calibri"/>
      <family val="2"/>
      <scheme val="minor"/>
    </font>
    <font>
      <u/>
      <sz val="9"/>
      <color indexed="81"/>
      <name val="Tahoma"/>
      <family val="2"/>
    </font>
  </fonts>
  <fills count="1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theme="4" tint="0.39997558519241921"/>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6" tint="0.79998168889431442"/>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92D050"/>
        <bgColor indexed="64"/>
      </patternFill>
    </fill>
    <fill>
      <patternFill patternType="solid">
        <fgColor theme="8" tint="0.59999389629810485"/>
        <bgColor indexed="64"/>
      </patternFill>
    </fill>
  </fills>
  <borders count="5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theme="4" tint="0.39997558519241921"/>
      </right>
      <top style="thin">
        <color theme="4" tint="0.39997558519241921"/>
      </top>
      <bottom style="thin">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medium">
        <color indexed="64"/>
      </bottom>
      <diagonal/>
    </border>
    <border>
      <left style="thin">
        <color indexed="64"/>
      </left>
      <right style="thin">
        <color theme="4" tint="0.39997558519241921"/>
      </right>
      <top style="thin">
        <color theme="4" tint="0.39997558519241921"/>
      </top>
      <bottom/>
      <diagonal/>
    </border>
    <border>
      <left/>
      <right/>
      <top style="medium">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21" fillId="0" borderId="0" applyNumberFormat="0" applyFill="0" applyBorder="0" applyAlignment="0" applyProtection="0"/>
    <xf numFmtId="43" fontId="1" fillId="0" borderId="0" applyFont="0" applyFill="0" applyBorder="0" applyAlignment="0" applyProtection="0"/>
  </cellStyleXfs>
  <cellXfs count="328">
    <xf numFmtId="0" fontId="0" fillId="0" borderId="0" xfId="0"/>
    <xf numFmtId="0" fontId="0" fillId="0" borderId="0" xfId="0"/>
    <xf numFmtId="0" fontId="0" fillId="0" borderId="0" xfId="0" applyProtection="1"/>
    <xf numFmtId="165" fontId="0" fillId="0" borderId="8" xfId="0" quotePrefix="1" applyNumberFormat="1" applyBorder="1" applyAlignment="1" applyProtection="1">
      <protection locked="0"/>
    </xf>
    <xf numFmtId="165" fontId="0" fillId="0" borderId="10" xfId="0" quotePrefix="1" applyNumberFormat="1" applyBorder="1" applyAlignment="1" applyProtection="1">
      <protection locked="0"/>
    </xf>
    <xf numFmtId="165" fontId="0" fillId="0" borderId="12" xfId="0" quotePrefix="1" applyNumberFormat="1" applyBorder="1" applyAlignment="1" applyProtection="1">
      <protection locked="0"/>
    </xf>
    <xf numFmtId="164" fontId="0" fillId="0" borderId="0" xfId="1" quotePrefix="1" applyNumberFormat="1" applyFont="1" applyBorder="1" applyAlignment="1" applyProtection="1">
      <alignment horizontal="center"/>
      <protection locked="0"/>
    </xf>
    <xf numFmtId="164" fontId="0" fillId="0" borderId="7" xfId="1" quotePrefix="1" applyNumberFormat="1" applyFont="1" applyBorder="1" applyAlignment="1" applyProtection="1">
      <alignment horizontal="center"/>
      <protection locked="0"/>
    </xf>
    <xf numFmtId="10" fontId="0" fillId="0" borderId="7" xfId="2" quotePrefix="1" applyNumberFormat="1" applyFont="1" applyBorder="1" applyAlignment="1" applyProtection="1">
      <alignment horizontal="center"/>
      <protection locked="0"/>
    </xf>
    <xf numFmtId="10" fontId="0" fillId="0" borderId="0" xfId="2" quotePrefix="1" applyNumberFormat="1" applyFont="1" applyBorder="1" applyAlignment="1" applyProtection="1">
      <alignment horizontal="center"/>
      <protection locked="0"/>
    </xf>
    <xf numFmtId="0" fontId="0" fillId="0" borderId="0" xfId="0" applyBorder="1" applyAlignment="1" applyProtection="1">
      <alignment wrapText="1"/>
      <protection locked="0"/>
    </xf>
    <xf numFmtId="44" fontId="0" fillId="0" borderId="0" xfId="1" quotePrefix="1" applyFont="1" applyBorder="1" applyAlignment="1" applyProtection="1">
      <alignment horizontal="center"/>
      <protection locked="0"/>
    </xf>
    <xf numFmtId="44" fontId="0" fillId="0" borderId="1" xfId="1" quotePrefix="1" applyFont="1" applyBorder="1" applyAlignment="1" applyProtection="1">
      <alignment horizontal="center"/>
      <protection locked="0"/>
    </xf>
    <xf numFmtId="164" fontId="0" fillId="0" borderId="16" xfId="1" quotePrefix="1" applyNumberFormat="1" applyFont="1" applyBorder="1" applyAlignment="1" applyProtection="1">
      <alignment horizontal="center"/>
      <protection locked="0"/>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0" fillId="0" borderId="0" xfId="0" applyBorder="1" applyAlignment="1" applyProtection="1"/>
    <xf numFmtId="0" fontId="0" fillId="0" borderId="0" xfId="0" applyBorder="1" applyProtection="1"/>
    <xf numFmtId="0" fontId="0" fillId="0" borderId="0" xfId="0" applyBorder="1" applyAlignment="1" applyProtection="1">
      <alignment horizontal="center"/>
    </xf>
    <xf numFmtId="0" fontId="5" fillId="0" borderId="0" xfId="0" applyFont="1" applyBorder="1" applyProtection="1"/>
    <xf numFmtId="0" fontId="13" fillId="0" borderId="0" xfId="0" applyFont="1" applyFill="1" applyBorder="1" applyAlignment="1" applyProtection="1"/>
    <xf numFmtId="0" fontId="0" fillId="0" borderId="9" xfId="0" applyBorder="1" applyProtection="1"/>
    <xf numFmtId="0" fontId="0" fillId="0" borderId="10" xfId="0" applyBorder="1" applyProtection="1"/>
    <xf numFmtId="0" fontId="4" fillId="0" borderId="9" xfId="0" applyFont="1" applyFill="1" applyBorder="1" applyAlignment="1" applyProtection="1"/>
    <xf numFmtId="0" fontId="0" fillId="0" borderId="0" xfId="0" applyFill="1" applyBorder="1" applyProtection="1"/>
    <xf numFmtId="0" fontId="5" fillId="0" borderId="0" xfId="0" applyFont="1" applyFill="1" applyBorder="1" applyProtection="1"/>
    <xf numFmtId="0" fontId="5" fillId="0" borderId="9" xfId="0" applyFont="1" applyFill="1" applyBorder="1" applyAlignment="1" applyProtection="1"/>
    <xf numFmtId="0" fontId="4" fillId="0" borderId="9" xfId="0" applyFont="1" applyFill="1" applyBorder="1" applyAlignment="1" applyProtection="1">
      <alignment vertical="center"/>
    </xf>
    <xf numFmtId="0" fontId="5" fillId="0" borderId="0" xfId="0" applyFont="1" applyFill="1" applyBorder="1" applyAlignment="1" applyProtection="1">
      <alignment horizontal="right"/>
    </xf>
    <xf numFmtId="0" fontId="5" fillId="0" borderId="0" xfId="0" applyFont="1" applyFill="1" applyBorder="1" applyAlignment="1" applyProtection="1">
      <alignment horizontal="left"/>
    </xf>
    <xf numFmtId="0" fontId="5" fillId="0" borderId="1" xfId="0" applyFont="1" applyFill="1" applyBorder="1" applyAlignment="1" applyProtection="1">
      <alignment horizontal="right"/>
    </xf>
    <xf numFmtId="0" fontId="0" fillId="0" borderId="1" xfId="0" applyBorder="1" applyProtection="1"/>
    <xf numFmtId="0" fontId="5" fillId="0" borderId="1" xfId="0" applyFont="1" applyFill="1" applyBorder="1" applyProtection="1"/>
    <xf numFmtId="0" fontId="0" fillId="0" borderId="12" xfId="0" applyBorder="1" applyProtection="1"/>
    <xf numFmtId="0" fontId="2" fillId="0" borderId="0" xfId="0" applyFont="1" applyFill="1" applyBorder="1" applyAlignment="1" applyProtection="1">
      <alignment vertical="center" wrapText="1"/>
    </xf>
    <xf numFmtId="0" fontId="0" fillId="0" borderId="0" xfId="0" applyBorder="1" applyAlignment="1" applyProtection="1">
      <alignment wrapText="1"/>
    </xf>
    <xf numFmtId="0" fontId="0" fillId="0" borderId="0" xfId="0" applyFill="1" applyBorder="1" applyAlignment="1" applyProtection="1">
      <alignment wrapText="1"/>
    </xf>
    <xf numFmtId="0" fontId="2" fillId="0" borderId="1" xfId="0" applyFont="1" applyFill="1" applyBorder="1" applyAlignment="1" applyProtection="1">
      <alignment vertical="center" wrapText="1"/>
    </xf>
    <xf numFmtId="0" fontId="0" fillId="0" borderId="1" xfId="0" applyBorder="1" applyAlignment="1" applyProtection="1">
      <alignment wrapText="1"/>
    </xf>
    <xf numFmtId="0" fontId="11" fillId="0" borderId="9" xfId="0" applyFont="1" applyBorder="1" applyAlignment="1" applyProtection="1">
      <alignment horizontal="left" vertical="top" wrapText="1"/>
    </xf>
    <xf numFmtId="0" fontId="2" fillId="0" borderId="9" xfId="0" applyFont="1" applyBorder="1" applyAlignment="1" applyProtection="1">
      <alignment wrapText="1"/>
    </xf>
    <xf numFmtId="0" fontId="4" fillId="0" borderId="0" xfId="0" applyFont="1" applyFill="1" applyBorder="1" applyAlignment="1" applyProtection="1">
      <alignment horizontal="center"/>
    </xf>
    <xf numFmtId="164" fontId="4" fillId="0" borderId="0" xfId="0" applyNumberFormat="1" applyFont="1" applyFill="1" applyBorder="1" applyProtection="1"/>
    <xf numFmtId="0" fontId="5" fillId="0" borderId="0" xfId="0" applyFont="1" applyBorder="1" applyAlignment="1" applyProtection="1">
      <alignment vertical="center"/>
    </xf>
    <xf numFmtId="0" fontId="0" fillId="0" borderId="0" xfId="0" quotePrefix="1" applyBorder="1" applyProtection="1"/>
    <xf numFmtId="164" fontId="0" fillId="0" borderId="0" xfId="1" quotePrefix="1" applyNumberFormat="1" applyFont="1" applyBorder="1" applyAlignment="1" applyProtection="1">
      <alignment horizontal="center"/>
    </xf>
    <xf numFmtId="44" fontId="0" fillId="0" borderId="0" xfId="1" applyFont="1" applyBorder="1" applyProtection="1"/>
    <xf numFmtId="9" fontId="0" fillId="0" borderId="0" xfId="2" applyFont="1" applyBorder="1" applyAlignment="1" applyProtection="1">
      <alignment horizontal="center"/>
    </xf>
    <xf numFmtId="2" fontId="0" fillId="0" borderId="0" xfId="0" applyNumberFormat="1" applyBorder="1" applyProtection="1"/>
    <xf numFmtId="164" fontId="0" fillId="0" borderId="0" xfId="0" applyNumberFormat="1" applyBorder="1" applyProtection="1"/>
    <xf numFmtId="164" fontId="4" fillId="0" borderId="0" xfId="0" applyNumberFormat="1" applyFont="1" applyFill="1" applyBorder="1" applyAlignment="1" applyProtection="1"/>
    <xf numFmtId="0" fontId="4" fillId="0" borderId="11" xfId="0" applyFont="1" applyFill="1" applyBorder="1" applyAlignment="1" applyProtection="1">
      <alignment vertical="center"/>
    </xf>
    <xf numFmtId="10" fontId="0" fillId="0" borderId="1" xfId="2" quotePrefix="1" applyNumberFormat="1" applyFont="1" applyFill="1" applyBorder="1" applyAlignment="1" applyProtection="1">
      <alignment horizontal="center"/>
    </xf>
    <xf numFmtId="0" fontId="4" fillId="0" borderId="0" xfId="0" applyFont="1" applyFill="1" applyBorder="1" applyAlignment="1" applyProtection="1">
      <alignment vertical="center"/>
    </xf>
    <xf numFmtId="10" fontId="0" fillId="0" borderId="0" xfId="2" quotePrefix="1" applyNumberFormat="1" applyFont="1" applyFill="1" applyBorder="1" applyAlignment="1" applyProtection="1">
      <alignment horizontal="center"/>
    </xf>
    <xf numFmtId="0" fontId="2"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10" xfId="0" applyFont="1" applyFill="1" applyBorder="1" applyAlignment="1" applyProtection="1">
      <alignment wrapText="1"/>
    </xf>
    <xf numFmtId="0" fontId="2" fillId="0" borderId="1" xfId="0" applyFont="1" applyBorder="1" applyProtection="1"/>
    <xf numFmtId="0" fontId="2" fillId="0" borderId="12" xfId="0" applyFont="1" applyBorder="1" applyProtection="1"/>
    <xf numFmtId="0" fontId="2" fillId="0" borderId="0" xfId="0" applyFont="1" applyBorder="1" applyProtection="1"/>
    <xf numFmtId="0" fontId="8" fillId="0" borderId="19" xfId="0" applyFont="1" applyFill="1" applyBorder="1" applyAlignment="1" applyProtection="1">
      <alignment horizontal="left" vertical="center" wrapText="1"/>
    </xf>
    <xf numFmtId="0" fontId="5" fillId="0" borderId="0" xfId="0" applyFont="1" applyProtection="1"/>
    <xf numFmtId="0" fontId="5" fillId="0" borderId="0" xfId="1" applyNumberFormat="1" applyFont="1" applyProtection="1"/>
    <xf numFmtId="0" fontId="6" fillId="2" borderId="20" xfId="0" applyFont="1" applyFill="1" applyBorder="1" applyAlignment="1" applyProtection="1"/>
    <xf numFmtId="0" fontId="6" fillId="2" borderId="18" xfId="0" applyFont="1" applyFill="1" applyBorder="1" applyAlignment="1" applyProtection="1"/>
    <xf numFmtId="0" fontId="6" fillId="2" borderId="21" xfId="0" applyFont="1" applyFill="1" applyBorder="1" applyAlignment="1" applyProtection="1"/>
    <xf numFmtId="0" fontId="2" fillId="0" borderId="0" xfId="0" applyFont="1" applyFill="1" applyBorder="1" applyProtection="1"/>
    <xf numFmtId="0" fontId="25" fillId="0" borderId="0" xfId="0" applyFont="1" applyFill="1" applyBorder="1" applyAlignment="1" applyProtection="1">
      <alignment horizontal="center" wrapText="1"/>
    </xf>
    <xf numFmtId="0" fontId="25" fillId="0" borderId="0" xfId="0" applyFont="1" applyFill="1" applyBorder="1" applyAlignment="1" applyProtection="1">
      <alignment horizontal="center"/>
    </xf>
    <xf numFmtId="0" fontId="26" fillId="0" borderId="0" xfId="0" applyFont="1" applyFill="1" applyBorder="1" applyAlignment="1" applyProtection="1">
      <alignment horizontal="center"/>
    </xf>
    <xf numFmtId="0" fontId="4" fillId="0" borderId="0" xfId="0" applyFont="1" applyBorder="1" applyProtection="1"/>
    <xf numFmtId="0" fontId="4" fillId="0" borderId="9" xfId="0" applyFont="1" applyFill="1" applyBorder="1" applyAlignment="1" applyProtection="1">
      <alignment horizontal="right"/>
    </xf>
    <xf numFmtId="10" fontId="0" fillId="11" borderId="0" xfId="2" applyNumberFormat="1" applyFont="1" applyFill="1" applyBorder="1" applyProtection="1"/>
    <xf numFmtId="10" fontId="2" fillId="11" borderId="2" xfId="0" applyNumberFormat="1" applyFont="1" applyFill="1" applyBorder="1" applyProtection="1"/>
    <xf numFmtId="164" fontId="2" fillId="12" borderId="15" xfId="0" applyNumberFormat="1" applyFont="1" applyFill="1" applyBorder="1" applyProtection="1"/>
    <xf numFmtId="164" fontId="2" fillId="12" borderId="13" xfId="0" applyNumberFormat="1" applyFont="1" applyFill="1" applyBorder="1" applyProtection="1"/>
    <xf numFmtId="164" fontId="2" fillId="12" borderId="14" xfId="0" applyNumberFormat="1" applyFont="1" applyFill="1" applyBorder="1" applyProtection="1"/>
    <xf numFmtId="164" fontId="2" fillId="12" borderId="10" xfId="0" applyNumberFormat="1" applyFont="1" applyFill="1" applyBorder="1" applyProtection="1"/>
    <xf numFmtId="42" fontId="1" fillId="0" borderId="8" xfId="1" quotePrefix="1" applyNumberFormat="1" applyFont="1" applyFill="1" applyBorder="1" applyAlignment="1" applyProtection="1">
      <alignment horizontal="center"/>
      <protection locked="0"/>
    </xf>
    <xf numFmtId="42" fontId="1" fillId="0" borderId="10" xfId="1" quotePrefix="1" applyNumberFormat="1" applyFont="1" applyFill="1" applyBorder="1" applyAlignment="1" applyProtection="1">
      <alignment horizontal="center"/>
      <protection locked="0"/>
    </xf>
    <xf numFmtId="0" fontId="2" fillId="0" borderId="7" xfId="0" applyFont="1" applyBorder="1" applyAlignment="1" applyProtection="1">
      <alignment horizontal="center" wrapText="1"/>
    </xf>
    <xf numFmtId="0" fontId="2" fillId="0" borderId="8" xfId="0" applyFont="1" applyBorder="1" applyAlignment="1" applyProtection="1">
      <alignment horizontal="center" wrapText="1"/>
    </xf>
    <xf numFmtId="0" fontId="2" fillId="0" borderId="6" xfId="0" applyFont="1" applyBorder="1" applyAlignment="1" applyProtection="1">
      <alignment horizontal="center" wrapText="1"/>
    </xf>
    <xf numFmtId="0" fontId="5" fillId="7" borderId="4" xfId="0" applyFont="1" applyFill="1" applyBorder="1" applyProtection="1"/>
    <xf numFmtId="0" fontId="0" fillId="0" borderId="0" xfId="0" applyProtection="1">
      <protection locked="0"/>
    </xf>
    <xf numFmtId="0" fontId="0" fillId="0" borderId="0" xfId="0" applyAlignment="1" applyProtection="1">
      <protection locked="0"/>
    </xf>
    <xf numFmtId="0" fontId="5" fillId="0" borderId="0" xfId="0" applyFont="1" applyAlignment="1">
      <alignment vertical="center" wrapText="1"/>
    </xf>
    <xf numFmtId="0" fontId="27" fillId="0" borderId="0" xfId="0" applyFont="1" applyAlignment="1">
      <alignment vertical="center" wrapText="1"/>
    </xf>
    <xf numFmtId="0" fontId="21" fillId="0" borderId="0" xfId="3" applyAlignment="1">
      <alignment vertical="center" wrapText="1"/>
    </xf>
    <xf numFmtId="0" fontId="28" fillId="0" borderId="0" xfId="0" applyFont="1" applyAlignment="1">
      <alignment horizontal="left"/>
    </xf>
    <xf numFmtId="0" fontId="0" fillId="0" borderId="0" xfId="0" applyAlignment="1">
      <alignment horizontal="left"/>
    </xf>
    <xf numFmtId="0" fontId="27" fillId="0" borderId="0" xfId="0" applyFont="1" applyAlignment="1">
      <alignment horizontal="left" wrapText="1"/>
    </xf>
    <xf numFmtId="0" fontId="28" fillId="0" borderId="0" xfId="0" applyFont="1" applyAlignment="1">
      <alignment horizontal="left" wrapText="1"/>
    </xf>
    <xf numFmtId="0" fontId="5" fillId="0" borderId="0" xfId="0" applyFont="1" applyAlignment="1">
      <alignment horizontal="left" wrapText="1"/>
    </xf>
    <xf numFmtId="0" fontId="27" fillId="0" borderId="0" xfId="0" applyFont="1" applyAlignment="1">
      <alignment horizontal="left"/>
    </xf>
    <xf numFmtId="0" fontId="27" fillId="0" borderId="0" xfId="0" applyFont="1" applyBorder="1" applyAlignment="1">
      <alignment horizontal="left" wrapText="1"/>
    </xf>
    <xf numFmtId="0" fontId="5" fillId="0" borderId="0" xfId="0" applyFont="1" applyAlignment="1">
      <alignment horizontal="left"/>
    </xf>
    <xf numFmtId="0" fontId="2" fillId="0" borderId="0" xfId="0" applyFont="1" applyProtection="1">
      <protection locked="0"/>
    </xf>
    <xf numFmtId="0" fontId="2" fillId="0" borderId="17" xfId="0" applyFont="1" applyFill="1" applyBorder="1" applyAlignment="1">
      <alignment vertical="center" wrapText="1"/>
    </xf>
    <xf numFmtId="0" fontId="0" fillId="2" borderId="0" xfId="0" applyFill="1" applyBorder="1" applyProtection="1"/>
    <xf numFmtId="0" fontId="17" fillId="0" borderId="0" xfId="0" applyFont="1" applyBorder="1" applyAlignment="1" applyProtection="1">
      <alignment vertical="center" wrapText="1"/>
    </xf>
    <xf numFmtId="0" fontId="5" fillId="0" borderId="9" xfId="0" applyFont="1" applyBorder="1" applyAlignment="1" applyProtection="1"/>
    <xf numFmtId="0" fontId="5" fillId="0" borderId="0" xfId="0" applyFont="1" applyBorder="1" applyAlignment="1" applyProtection="1"/>
    <xf numFmtId="0" fontId="5" fillId="0" borderId="10" xfId="0" applyFont="1" applyBorder="1" applyAlignment="1" applyProtection="1"/>
    <xf numFmtId="0" fontId="9" fillId="0" borderId="9" xfId="0" applyFont="1" applyBorder="1" applyAlignment="1" applyProtection="1">
      <alignment vertical="center"/>
    </xf>
    <xf numFmtId="0" fontId="12" fillId="0" borderId="0" xfId="0" applyFont="1" applyBorder="1" applyAlignment="1" applyProtection="1">
      <alignment wrapText="1"/>
    </xf>
    <xf numFmtId="0" fontId="9" fillId="0" borderId="9" xfId="0" applyFont="1" applyBorder="1" applyAlignment="1" applyProtection="1">
      <alignment horizontal="left" vertical="top"/>
    </xf>
    <xf numFmtId="0" fontId="0" fillId="0" borderId="9" xfId="0" applyBorder="1" applyAlignment="1" applyProtection="1">
      <alignment horizontal="left" vertical="top"/>
    </xf>
    <xf numFmtId="0" fontId="23" fillId="0" borderId="0" xfId="0" applyFont="1" applyBorder="1" applyAlignment="1" applyProtection="1">
      <alignment horizontal="left"/>
    </xf>
    <xf numFmtId="0" fontId="9" fillId="0" borderId="0" xfId="0" applyFont="1" applyFill="1" applyBorder="1" applyAlignment="1" applyProtection="1">
      <alignment horizontal="left" vertical="center"/>
    </xf>
    <xf numFmtId="0" fontId="6" fillId="9" borderId="29" xfId="0" applyFont="1" applyFill="1" applyBorder="1" applyAlignment="1" applyProtection="1"/>
    <xf numFmtId="0" fontId="6" fillId="9" borderId="25" xfId="0" applyFont="1" applyFill="1" applyBorder="1" applyAlignment="1" applyProtection="1"/>
    <xf numFmtId="0" fontId="5" fillId="7" borderId="0" xfId="0" applyFont="1" applyFill="1" applyBorder="1" applyAlignment="1" applyProtection="1"/>
    <xf numFmtId="0" fontId="5" fillId="7" borderId="32" xfId="0" applyFont="1" applyFill="1" applyBorder="1" applyAlignment="1" applyProtection="1"/>
    <xf numFmtId="0" fontId="5" fillId="7" borderId="26" xfId="0" applyFont="1" applyFill="1" applyBorder="1" applyAlignment="1" applyProtection="1"/>
    <xf numFmtId="0" fontId="6" fillId="9" borderId="24" xfId="0" applyFont="1" applyFill="1" applyBorder="1" applyAlignment="1" applyProtection="1"/>
    <xf numFmtId="0" fontId="6" fillId="0" borderId="0" xfId="0" applyFont="1" applyFill="1" applyBorder="1" applyAlignment="1" applyProtection="1"/>
    <xf numFmtId="0" fontId="5" fillId="7" borderId="23" xfId="0" applyFont="1" applyFill="1" applyBorder="1" applyAlignment="1" applyProtection="1"/>
    <xf numFmtId="0" fontId="5" fillId="0" borderId="4" xfId="0" applyFont="1" applyBorder="1" applyProtection="1">
      <protection locked="0"/>
    </xf>
    <xf numFmtId="0" fontId="5" fillId="7" borderId="0" xfId="0" applyFont="1" applyFill="1" applyBorder="1" applyAlignment="1" applyProtection="1">
      <alignment vertical="top" wrapText="1"/>
    </xf>
    <xf numFmtId="0" fontId="6" fillId="8" borderId="24" xfId="0" applyFont="1" applyFill="1" applyBorder="1" applyAlignment="1" applyProtection="1"/>
    <xf numFmtId="0" fontId="6" fillId="8" borderId="29" xfId="0" applyFont="1" applyFill="1" applyBorder="1" applyAlignment="1" applyProtection="1"/>
    <xf numFmtId="0" fontId="6" fillId="8" borderId="25" xfId="0" applyFont="1" applyFill="1" applyBorder="1" applyAlignment="1" applyProtection="1"/>
    <xf numFmtId="0" fontId="5" fillId="7" borderId="23" xfId="0" applyFont="1" applyFill="1" applyBorder="1" applyAlignment="1" applyProtection="1">
      <alignment vertical="top" wrapText="1"/>
    </xf>
    <xf numFmtId="0" fontId="5" fillId="7" borderId="19" xfId="0" applyFont="1" applyFill="1" applyBorder="1" applyAlignment="1" applyProtection="1">
      <alignment vertical="top" wrapText="1"/>
    </xf>
    <xf numFmtId="0" fontId="5" fillId="7" borderId="27" xfId="0" applyFont="1" applyFill="1" applyBorder="1" applyAlignment="1" applyProtection="1">
      <alignment vertical="top" wrapText="1"/>
    </xf>
    <xf numFmtId="0" fontId="0" fillId="7" borderId="26" xfId="0" applyFill="1" applyBorder="1" applyProtection="1"/>
    <xf numFmtId="0" fontId="5" fillId="7" borderId="24" xfId="0" applyFont="1" applyFill="1" applyBorder="1" applyAlignment="1" applyProtection="1">
      <alignment vertical="top"/>
    </xf>
    <xf numFmtId="0" fontId="5" fillId="7" borderId="29" xfId="0" applyFont="1" applyFill="1" applyBorder="1" applyAlignment="1" applyProtection="1">
      <alignment vertical="top"/>
    </xf>
    <xf numFmtId="0" fontId="5" fillId="7" borderId="25" xfId="0" applyFont="1" applyFill="1" applyBorder="1" applyAlignment="1" applyProtection="1">
      <alignment vertical="top"/>
    </xf>
    <xf numFmtId="0" fontId="5" fillId="7" borderId="9" xfId="0" applyFont="1" applyFill="1" applyBorder="1" applyAlignment="1" applyProtection="1"/>
    <xf numFmtId="0" fontId="21" fillId="0" borderId="0" xfId="3" applyProtection="1">
      <protection locked="0"/>
    </xf>
    <xf numFmtId="0" fontId="0" fillId="0" borderId="36" xfId="0" applyBorder="1" applyAlignment="1" applyProtection="1"/>
    <xf numFmtId="14" fontId="0" fillId="0" borderId="0" xfId="0" applyNumberFormat="1" applyAlignment="1">
      <alignment horizontal="left"/>
    </xf>
    <xf numFmtId="0" fontId="2" fillId="6" borderId="28" xfId="0" applyFont="1" applyFill="1" applyBorder="1" applyAlignment="1" applyProtection="1">
      <alignment vertical="center" wrapText="1"/>
      <protection locked="0"/>
    </xf>
    <xf numFmtId="0" fontId="2" fillId="0" borderId="28" xfId="0" applyFont="1" applyBorder="1" applyAlignment="1" applyProtection="1">
      <alignment vertical="center" wrapText="1"/>
      <protection locked="0"/>
    </xf>
    <xf numFmtId="0" fontId="5" fillId="7" borderId="26" xfId="0" applyFont="1" applyFill="1" applyBorder="1" applyProtection="1"/>
    <xf numFmtId="0" fontId="5" fillId="7" borderId="0" xfId="0" applyFont="1" applyFill="1" applyBorder="1" applyProtection="1"/>
    <xf numFmtId="0" fontId="5" fillId="7" borderId="23" xfId="0" applyFont="1" applyFill="1" applyBorder="1" applyProtection="1"/>
    <xf numFmtId="6" fontId="5" fillId="0" borderId="38" xfId="1" applyNumberFormat="1" applyFont="1" applyBorder="1" applyProtection="1">
      <protection locked="0"/>
    </xf>
    <xf numFmtId="0" fontId="4" fillId="7" borderId="40" xfId="0" applyFont="1" applyFill="1" applyBorder="1" applyAlignment="1" applyProtection="1">
      <alignment horizontal="center" vertical="center" wrapText="1"/>
    </xf>
    <xf numFmtId="0" fontId="4" fillId="7" borderId="41" xfId="0" applyFont="1" applyFill="1" applyBorder="1" applyAlignment="1" applyProtection="1">
      <alignment horizontal="center" vertical="center" wrapText="1"/>
    </xf>
    <xf numFmtId="0" fontId="5" fillId="7" borderId="34" xfId="0" applyFont="1" applyFill="1" applyBorder="1" applyProtection="1"/>
    <xf numFmtId="0" fontId="5" fillId="7" borderId="33" xfId="0" applyFont="1" applyFill="1" applyBorder="1" applyProtection="1"/>
    <xf numFmtId="0" fontId="5" fillId="7" borderId="42" xfId="0" applyFont="1" applyFill="1" applyBorder="1" applyProtection="1"/>
    <xf numFmtId="0" fontId="5" fillId="7" borderId="43" xfId="0" applyFont="1" applyFill="1" applyBorder="1" applyProtection="1"/>
    <xf numFmtId="0" fontId="5" fillId="7" borderId="42" xfId="0" applyFont="1" applyFill="1" applyBorder="1" applyAlignment="1" applyProtection="1">
      <alignment horizontal="right"/>
    </xf>
    <xf numFmtId="0" fontId="5" fillId="7" borderId="43" xfId="0" applyFont="1" applyFill="1" applyBorder="1" applyAlignment="1" applyProtection="1">
      <alignment horizontal="right"/>
    </xf>
    <xf numFmtId="0" fontId="4" fillId="7" borderId="45" xfId="0" applyFont="1" applyFill="1" applyBorder="1" applyAlignment="1" applyProtection="1">
      <alignment horizontal="right"/>
    </xf>
    <xf numFmtId="0" fontId="5" fillId="7" borderId="45" xfId="0" applyFont="1" applyFill="1" applyBorder="1" applyAlignment="1" applyProtection="1">
      <alignment horizontal="right"/>
    </xf>
    <xf numFmtId="0" fontId="4" fillId="7" borderId="46" xfId="0" applyFont="1" applyFill="1" applyBorder="1" applyAlignment="1" applyProtection="1">
      <alignment horizontal="center" vertical="center" wrapText="1"/>
    </xf>
    <xf numFmtId="6" fontId="5" fillId="0" borderId="3" xfId="1" applyNumberFormat="1" applyFont="1" applyBorder="1" applyProtection="1">
      <protection locked="0"/>
    </xf>
    <xf numFmtId="6" fontId="4" fillId="10" borderId="3" xfId="0" applyNumberFormat="1" applyFont="1" applyFill="1" applyBorder="1" applyProtection="1"/>
    <xf numFmtId="168" fontId="5" fillId="0" borderId="3" xfId="0" applyNumberFormat="1" applyFont="1" applyBorder="1" applyProtection="1">
      <protection locked="0"/>
    </xf>
    <xf numFmtId="167" fontId="24" fillId="7" borderId="3" xfId="2" applyNumberFormat="1" applyFont="1" applyFill="1" applyBorder="1" applyProtection="1"/>
    <xf numFmtId="6" fontId="4" fillId="10" borderId="38" xfId="0" applyNumberFormat="1" applyFont="1" applyFill="1" applyBorder="1" applyProtection="1"/>
    <xf numFmtId="168" fontId="5" fillId="0" borderId="38" xfId="0" applyNumberFormat="1" applyFont="1" applyBorder="1" applyProtection="1">
      <protection locked="0"/>
    </xf>
    <xf numFmtId="167" fontId="24" fillId="7" borderId="38" xfId="2" applyNumberFormat="1" applyFont="1" applyFill="1" applyBorder="1" applyProtection="1"/>
    <xf numFmtId="9" fontId="31" fillId="7" borderId="47" xfId="2" applyFont="1" applyFill="1" applyBorder="1" applyProtection="1"/>
    <xf numFmtId="9" fontId="31" fillId="7" borderId="39" xfId="2" applyFont="1" applyFill="1" applyBorder="1" applyProtection="1"/>
    <xf numFmtId="167" fontId="24" fillId="7" borderId="5" xfId="2" applyNumberFormat="1" applyFont="1" applyFill="1" applyBorder="1" applyProtection="1"/>
    <xf numFmtId="6" fontId="5" fillId="0" borderId="5" xfId="1" applyNumberFormat="1" applyFont="1" applyBorder="1" applyProtection="1">
      <protection locked="0"/>
    </xf>
    <xf numFmtId="168" fontId="5" fillId="0" borderId="5" xfId="0" applyNumberFormat="1" applyFont="1" applyBorder="1" applyProtection="1">
      <protection locked="0"/>
    </xf>
    <xf numFmtId="9" fontId="31" fillId="7" borderId="48" xfId="2" applyFont="1" applyFill="1" applyBorder="1" applyProtection="1"/>
    <xf numFmtId="0" fontId="5" fillId="0" borderId="38" xfId="0" applyFont="1" applyBorder="1" applyProtection="1">
      <protection locked="0"/>
    </xf>
    <xf numFmtId="0" fontId="5" fillId="7" borderId="38" xfId="0" applyFont="1" applyFill="1" applyBorder="1" applyProtection="1"/>
    <xf numFmtId="0" fontId="4" fillId="7" borderId="49" xfId="0" applyFont="1" applyFill="1" applyBorder="1" applyAlignment="1" applyProtection="1">
      <alignment horizontal="center" vertical="center" wrapText="1"/>
    </xf>
    <xf numFmtId="0" fontId="5" fillId="7" borderId="37" xfId="0" applyFont="1" applyFill="1" applyBorder="1" applyAlignment="1" applyProtection="1">
      <alignment vertical="top" wrapText="1"/>
    </xf>
    <xf numFmtId="0" fontId="5" fillId="7" borderId="37" xfId="0" applyFont="1" applyFill="1" applyBorder="1" applyProtection="1"/>
    <xf numFmtId="0" fontId="2" fillId="0" borderId="0" xfId="0" applyFont="1" applyAlignment="1">
      <alignment horizontal="center"/>
    </xf>
    <xf numFmtId="0" fontId="0" fillId="0" borderId="0" xfId="0" applyFill="1"/>
    <xf numFmtId="40" fontId="5" fillId="0" borderId="3" xfId="0" applyNumberFormat="1" applyFont="1" applyFill="1" applyBorder="1" applyAlignment="1" applyProtection="1">
      <alignment horizontal="right"/>
      <protection locked="0"/>
    </xf>
    <xf numFmtId="40" fontId="5" fillId="0" borderId="38" xfId="0" applyNumberFormat="1" applyFont="1" applyFill="1" applyBorder="1" applyAlignment="1" applyProtection="1">
      <alignment horizontal="right"/>
      <protection locked="0"/>
    </xf>
    <xf numFmtId="166" fontId="5" fillId="0" borderId="22" xfId="4" applyNumberFormat="1" applyFont="1" applyFill="1" applyBorder="1" applyAlignment="1" applyProtection="1">
      <alignment horizontal="right"/>
      <protection locked="0"/>
    </xf>
    <xf numFmtId="166" fontId="5" fillId="0" borderId="3" xfId="4" applyNumberFormat="1" applyFont="1" applyFill="1" applyBorder="1" applyAlignment="1" applyProtection="1">
      <alignment horizontal="right"/>
      <protection locked="0"/>
    </xf>
    <xf numFmtId="166" fontId="5" fillId="0" borderId="38" xfId="4" applyNumberFormat="1" applyFont="1" applyFill="1" applyBorder="1" applyAlignment="1" applyProtection="1">
      <alignment horizontal="right"/>
      <protection locked="0"/>
    </xf>
    <xf numFmtId="165" fontId="2" fillId="12" borderId="7" xfId="0" quotePrefix="1" applyNumberFormat="1" applyFont="1" applyFill="1" applyBorder="1" applyProtection="1"/>
    <xf numFmtId="165" fontId="2" fillId="12" borderId="0" xfId="0" quotePrefix="1" applyNumberFormat="1" applyFont="1" applyFill="1" applyBorder="1" applyProtection="1"/>
    <xf numFmtId="0" fontId="6" fillId="4" borderId="4" xfId="0" applyFont="1" applyFill="1" applyBorder="1" applyProtection="1"/>
    <xf numFmtId="0" fontId="6" fillId="4" borderId="5" xfId="0" applyFont="1" applyFill="1" applyBorder="1" applyProtection="1"/>
    <xf numFmtId="0" fontId="4" fillId="12" borderId="4" xfId="0" applyFont="1" applyFill="1" applyBorder="1" applyAlignment="1" applyProtection="1">
      <alignment horizontal="center"/>
    </xf>
    <xf numFmtId="0" fontId="4" fillId="12" borderId="5" xfId="0" applyFont="1" applyFill="1" applyBorder="1" applyAlignment="1" applyProtection="1">
      <alignment horizontal="center" wrapText="1"/>
    </xf>
    <xf numFmtId="0" fontId="4" fillId="12" borderId="2" xfId="0" applyFont="1" applyFill="1" applyBorder="1" applyAlignment="1" applyProtection="1">
      <alignment horizontal="center" wrapText="1"/>
    </xf>
    <xf numFmtId="10" fontId="2" fillId="12" borderId="16" xfId="2" quotePrefix="1" applyNumberFormat="1" applyFont="1" applyFill="1" applyBorder="1" applyAlignment="1" applyProtection="1">
      <alignment horizontal="center"/>
      <protection locked="0"/>
    </xf>
    <xf numFmtId="0" fontId="2" fillId="12" borderId="16" xfId="0" applyFont="1" applyFill="1" applyBorder="1" applyAlignment="1" applyProtection="1">
      <alignment horizontal="center"/>
      <protection locked="0"/>
    </xf>
    <xf numFmtId="0" fontId="2" fillId="12" borderId="5" xfId="0" applyFont="1" applyFill="1" applyBorder="1" applyAlignment="1" applyProtection="1">
      <alignment horizontal="center" wrapText="1"/>
    </xf>
    <xf numFmtId="0" fontId="4" fillId="12" borderId="9" xfId="0" applyFont="1" applyFill="1" applyBorder="1" applyAlignment="1" applyProtection="1">
      <alignment horizontal="center"/>
    </xf>
    <xf numFmtId="0" fontId="4" fillId="12" borderId="0" xfId="0" applyFont="1" applyFill="1" applyBorder="1" applyAlignment="1" applyProtection="1">
      <alignment horizontal="center" wrapText="1"/>
    </xf>
    <xf numFmtId="0" fontId="4" fillId="12" borderId="10" xfId="0" applyFont="1" applyFill="1" applyBorder="1" applyAlignment="1" applyProtection="1">
      <alignment horizontal="center" wrapText="1"/>
    </xf>
    <xf numFmtId="0" fontId="6" fillId="4" borderId="20" xfId="0" applyFont="1" applyFill="1" applyBorder="1" applyAlignment="1" applyProtection="1"/>
    <xf numFmtId="0" fontId="4" fillId="4" borderId="18" xfId="0" applyFont="1" applyFill="1" applyBorder="1" applyAlignment="1" applyProtection="1"/>
    <xf numFmtId="0" fontId="5" fillId="4" borderId="21" xfId="0" applyFont="1" applyFill="1" applyBorder="1" applyProtection="1"/>
    <xf numFmtId="0" fontId="4" fillId="12" borderId="11" xfId="0" applyFont="1" applyFill="1" applyBorder="1" applyAlignment="1" applyProtection="1">
      <alignment horizontal="center"/>
    </xf>
    <xf numFmtId="0" fontId="4" fillId="12" borderId="1" xfId="0" applyFont="1" applyFill="1" applyBorder="1" applyAlignment="1" applyProtection="1">
      <alignment horizontal="center" wrapText="1"/>
    </xf>
    <xf numFmtId="0" fontId="4" fillId="12" borderId="12" xfId="0" applyFont="1" applyFill="1" applyBorder="1" applyAlignment="1" applyProtection="1">
      <alignment horizontal="center" wrapText="1"/>
    </xf>
    <xf numFmtId="0" fontId="4" fillId="12" borderId="11" xfId="0" applyFont="1" applyFill="1" applyBorder="1" applyAlignment="1" applyProtection="1">
      <alignment horizontal="center" wrapText="1"/>
    </xf>
    <xf numFmtId="0" fontId="4" fillId="12" borderId="14" xfId="0" applyFont="1" applyFill="1" applyBorder="1" applyAlignment="1" applyProtection="1">
      <alignment horizontal="center" wrapText="1"/>
    </xf>
    <xf numFmtId="0" fontId="18" fillId="4" borderId="20" xfId="0" applyFont="1" applyFill="1" applyBorder="1" applyAlignment="1" applyProtection="1"/>
    <xf numFmtId="0" fontId="9" fillId="4" borderId="18" xfId="0" applyFont="1" applyFill="1" applyBorder="1" applyAlignment="1" applyProtection="1">
      <alignment vertical="center"/>
    </xf>
    <xf numFmtId="0" fontId="8" fillId="4" borderId="18" xfId="0" applyFont="1" applyFill="1" applyBorder="1" applyProtection="1"/>
    <xf numFmtId="44" fontId="8" fillId="4" borderId="18" xfId="1" applyFont="1" applyFill="1" applyBorder="1" applyProtection="1"/>
    <xf numFmtId="0" fontId="10" fillId="4" borderId="18" xfId="0" applyFont="1" applyFill="1" applyBorder="1" applyAlignment="1" applyProtection="1">
      <alignment horizontal="center"/>
    </xf>
    <xf numFmtId="164" fontId="10" fillId="4" borderId="18" xfId="0" applyNumberFormat="1" applyFont="1" applyFill="1" applyBorder="1" applyProtection="1"/>
    <xf numFmtId="0" fontId="0" fillId="4" borderId="18" xfId="0" applyFill="1" applyBorder="1" applyProtection="1"/>
    <xf numFmtId="0" fontId="0" fillId="4" borderId="21" xfId="0" applyFill="1" applyBorder="1" applyProtection="1"/>
    <xf numFmtId="44" fontId="4" fillId="12" borderId="1" xfId="1" applyFont="1" applyFill="1" applyBorder="1" applyAlignment="1" applyProtection="1">
      <alignment horizontal="center" wrapText="1"/>
    </xf>
    <xf numFmtId="0" fontId="2" fillId="12" borderId="14" xfId="0" applyFont="1" applyFill="1" applyBorder="1" applyAlignment="1" applyProtection="1">
      <alignment horizontal="center"/>
    </xf>
    <xf numFmtId="0" fontId="6" fillId="4" borderId="18" xfId="0" applyFont="1" applyFill="1" applyBorder="1" applyAlignment="1" applyProtection="1"/>
    <xf numFmtId="0" fontId="19" fillId="4" borderId="18" xfId="0" applyFont="1" applyFill="1" applyBorder="1" applyProtection="1"/>
    <xf numFmtId="0" fontId="6" fillId="4" borderId="18" xfId="0" applyFont="1" applyFill="1" applyBorder="1" applyProtection="1"/>
    <xf numFmtId="164" fontId="6" fillId="4" borderId="21" xfId="0" applyNumberFormat="1" applyFont="1" applyFill="1" applyBorder="1" applyProtection="1"/>
    <xf numFmtId="0" fontId="6" fillId="4" borderId="21" xfId="0" applyFont="1" applyFill="1" applyBorder="1" applyAlignment="1" applyProtection="1"/>
    <xf numFmtId="0" fontId="2" fillId="12" borderId="0" xfId="0" applyFont="1" applyFill="1" applyBorder="1" applyAlignment="1" applyProtection="1">
      <alignment horizontal="center" wrapText="1"/>
    </xf>
    <xf numFmtId="0" fontId="2" fillId="12" borderId="13" xfId="0" applyFont="1" applyFill="1" applyBorder="1" applyAlignment="1" applyProtection="1">
      <alignment horizontal="center" wrapText="1"/>
    </xf>
    <xf numFmtId="0" fontId="6" fillId="4" borderId="20" xfId="0" applyFont="1" applyFill="1" applyBorder="1" applyAlignment="1" applyProtection="1">
      <alignment wrapText="1"/>
    </xf>
    <xf numFmtId="0" fontId="6" fillId="4" borderId="18" xfId="0" applyFont="1" applyFill="1" applyBorder="1" applyAlignment="1" applyProtection="1">
      <alignment wrapText="1"/>
    </xf>
    <xf numFmtId="164" fontId="6" fillId="4" borderId="18" xfId="0" applyNumberFormat="1" applyFont="1" applyFill="1" applyBorder="1" applyProtection="1"/>
    <xf numFmtId="0" fontId="19" fillId="4" borderId="21" xfId="0" applyFont="1" applyFill="1" applyBorder="1" applyProtection="1"/>
    <xf numFmtId="0" fontId="7" fillId="4" borderId="20" xfId="0" applyFont="1" applyFill="1" applyBorder="1" applyAlignment="1" applyProtection="1"/>
    <xf numFmtId="44" fontId="6" fillId="4" borderId="18" xfId="0" applyNumberFormat="1" applyFont="1" applyFill="1" applyBorder="1" applyProtection="1"/>
    <xf numFmtId="0" fontId="6" fillId="4" borderId="20" xfId="0" applyFont="1" applyFill="1" applyBorder="1" applyProtection="1"/>
    <xf numFmtId="0" fontId="6" fillId="4" borderId="20" xfId="0" applyFont="1" applyFill="1" applyBorder="1" applyAlignment="1" applyProtection="1">
      <alignment vertical="center"/>
    </xf>
    <xf numFmtId="0" fontId="2" fillId="2" borderId="4" xfId="0" applyFont="1" applyFill="1" applyBorder="1" applyAlignment="1" applyProtection="1"/>
    <xf numFmtId="0" fontId="0" fillId="2" borderId="2" xfId="0" applyFont="1" applyFill="1" applyBorder="1" applyAlignment="1" applyProtection="1">
      <alignment wrapText="1"/>
    </xf>
    <xf numFmtId="0" fontId="0" fillId="2" borderId="5" xfId="0" applyFont="1" applyFill="1" applyBorder="1" applyAlignment="1" applyProtection="1">
      <alignment wrapText="1"/>
    </xf>
    <xf numFmtId="0" fontId="2" fillId="12" borderId="1" xfId="0" applyFont="1" applyFill="1" applyBorder="1" applyAlignment="1" applyProtection="1">
      <alignment horizontal="center"/>
    </xf>
    <xf numFmtId="0" fontId="2" fillId="12" borderId="1" xfId="0" applyFont="1" applyFill="1" applyBorder="1" applyAlignment="1" applyProtection="1">
      <alignment horizontal="center" wrapText="1"/>
    </xf>
    <xf numFmtId="0" fontId="2" fillId="12" borderId="12" xfId="0" applyFont="1" applyFill="1" applyBorder="1" applyAlignment="1" applyProtection="1">
      <alignment horizontal="center" wrapText="1"/>
    </xf>
    <xf numFmtId="165" fontId="2" fillId="4" borderId="2" xfId="0" applyNumberFormat="1" applyFont="1" applyFill="1" applyBorder="1" applyProtection="1"/>
    <xf numFmtId="42" fontId="0" fillId="0" borderId="7" xfId="1" quotePrefix="1" applyNumberFormat="1" applyFont="1" applyBorder="1" applyAlignment="1" applyProtection="1">
      <alignment horizontal="center"/>
      <protection locked="0"/>
    </xf>
    <xf numFmtId="42" fontId="0" fillId="0" borderId="0" xfId="1" quotePrefix="1" applyNumberFormat="1" applyFont="1" applyBorder="1" applyAlignment="1" applyProtection="1">
      <alignment horizontal="center"/>
      <protection locked="0"/>
    </xf>
    <xf numFmtId="42" fontId="0" fillId="0" borderId="1" xfId="1" quotePrefix="1" applyNumberFormat="1" applyFont="1" applyBorder="1" applyAlignment="1" applyProtection="1">
      <alignment horizontal="center"/>
      <protection locked="0"/>
    </xf>
    <xf numFmtId="42" fontId="0" fillId="0" borderId="8" xfId="1" quotePrefix="1" applyNumberFormat="1" applyFont="1" applyBorder="1" applyAlignment="1" applyProtection="1">
      <alignment horizontal="center"/>
      <protection locked="0"/>
    </xf>
    <xf numFmtId="42" fontId="2" fillId="12" borderId="15" xfId="0" applyNumberFormat="1" applyFont="1" applyFill="1" applyBorder="1" applyProtection="1"/>
    <xf numFmtId="42" fontId="2" fillId="12" borderId="13" xfId="0" applyNumberFormat="1" applyFont="1" applyFill="1" applyBorder="1" applyProtection="1"/>
    <xf numFmtId="42" fontId="0" fillId="0" borderId="10" xfId="1" quotePrefix="1" applyNumberFormat="1" applyFont="1" applyBorder="1" applyAlignment="1" applyProtection="1">
      <alignment horizontal="center"/>
      <protection locked="0"/>
    </xf>
    <xf numFmtId="42" fontId="0" fillId="0" borderId="12" xfId="1" quotePrefix="1" applyNumberFormat="1" applyFont="1" applyBorder="1" applyAlignment="1" applyProtection="1">
      <alignment horizontal="center"/>
      <protection locked="0"/>
    </xf>
    <xf numFmtId="42" fontId="2" fillId="12" borderId="14" xfId="0" applyNumberFormat="1" applyFont="1" applyFill="1" applyBorder="1" applyProtection="1"/>
    <xf numFmtId="42" fontId="0" fillId="0" borderId="8" xfId="1" applyNumberFormat="1" applyFont="1" applyBorder="1" applyProtection="1">
      <protection locked="0"/>
    </xf>
    <xf numFmtId="42" fontId="0" fillId="11" borderId="9" xfId="0" applyNumberFormat="1" applyFill="1" applyBorder="1" applyProtection="1"/>
    <xf numFmtId="42" fontId="0" fillId="0" borderId="10" xfId="1" applyNumberFormat="1" applyFont="1" applyBorder="1" applyProtection="1">
      <protection locked="0"/>
    </xf>
    <xf numFmtId="42" fontId="0" fillId="0" borderId="12" xfId="1" applyNumberFormat="1" applyFont="1" applyBorder="1" applyProtection="1">
      <protection locked="0"/>
    </xf>
    <xf numFmtId="42" fontId="2" fillId="11" borderId="4" xfId="0" applyNumberFormat="1" applyFont="1" applyFill="1" applyBorder="1" applyProtection="1"/>
    <xf numFmtId="42" fontId="2" fillId="4" borderId="2" xfId="0" applyNumberFormat="1" applyFont="1" applyFill="1" applyBorder="1" applyProtection="1"/>
    <xf numFmtId="164" fontId="2" fillId="12" borderId="15" xfId="1" quotePrefix="1" applyNumberFormat="1" applyFont="1" applyFill="1" applyBorder="1" applyAlignment="1" applyProtection="1">
      <alignment horizontal="center"/>
    </xf>
    <xf numFmtId="164" fontId="2" fillId="12" borderId="13" xfId="1" quotePrefix="1" applyNumberFormat="1" applyFont="1" applyFill="1" applyBorder="1" applyAlignment="1" applyProtection="1">
      <alignment horizontal="center"/>
    </xf>
    <xf numFmtId="164" fontId="2" fillId="12" borderId="14" xfId="1" quotePrefix="1" applyNumberFormat="1" applyFont="1" applyFill="1" applyBorder="1" applyAlignment="1" applyProtection="1">
      <alignment horizontal="center"/>
    </xf>
    <xf numFmtId="164" fontId="2" fillId="11" borderId="5" xfId="0" applyNumberFormat="1" applyFont="1" applyFill="1" applyBorder="1" applyProtection="1"/>
    <xf numFmtId="42" fontId="2" fillId="12" borderId="15" xfId="1" applyNumberFormat="1" applyFont="1" applyFill="1" applyBorder="1" applyProtection="1"/>
    <xf numFmtId="42" fontId="2" fillId="12" borderId="13" xfId="1" applyNumberFormat="1" applyFont="1" applyFill="1" applyBorder="1" applyProtection="1"/>
    <xf numFmtId="42" fontId="2" fillId="12" borderId="14" xfId="1" applyNumberFormat="1" applyFont="1" applyFill="1" applyBorder="1" applyProtection="1"/>
    <xf numFmtId="164" fontId="2" fillId="11" borderId="10" xfId="1" applyNumberFormat="1" applyFont="1" applyFill="1" applyBorder="1" applyProtection="1"/>
    <xf numFmtId="0" fontId="33" fillId="0" borderId="0" xfId="0" applyFont="1" applyAlignment="1">
      <alignment horizontal="left" vertical="center" wrapText="1"/>
    </xf>
    <xf numFmtId="0" fontId="35" fillId="0" borderId="0" xfId="3" applyFont="1" applyAlignment="1">
      <alignment horizontal="left" vertical="center" wrapText="1"/>
    </xf>
    <xf numFmtId="0" fontId="9" fillId="0" borderId="0" xfId="3" applyFont="1" applyAlignment="1">
      <alignment horizontal="left" vertical="center" wrapText="1"/>
    </xf>
    <xf numFmtId="0" fontId="36" fillId="0" borderId="0" xfId="3" applyFont="1" applyAlignment="1">
      <alignment horizontal="left" vertical="center" wrapText="1"/>
    </xf>
    <xf numFmtId="0" fontId="5" fillId="0" borderId="0" xfId="0" applyFont="1" applyAlignment="1">
      <alignment horizontal="left" vertical="center" wrapText="1"/>
    </xf>
    <xf numFmtId="0" fontId="4" fillId="14" borderId="4" xfId="0" applyFont="1" applyFill="1" applyBorder="1" applyProtection="1"/>
    <xf numFmtId="165" fontId="4" fillId="14" borderId="5" xfId="0" applyNumberFormat="1" applyFont="1" applyFill="1" applyBorder="1" applyProtection="1"/>
    <xf numFmtId="165" fontId="4" fillId="14" borderId="2" xfId="0" applyNumberFormat="1" applyFont="1" applyFill="1" applyBorder="1" applyProtection="1"/>
    <xf numFmtId="165" fontId="2" fillId="14" borderId="2" xfId="0" quotePrefix="1" applyNumberFormat="1" applyFont="1" applyFill="1" applyBorder="1" applyProtection="1"/>
    <xf numFmtId="165" fontId="2" fillId="14" borderId="2" xfId="0" applyNumberFormat="1" applyFont="1" applyFill="1" applyBorder="1" applyProtection="1"/>
    <xf numFmtId="42" fontId="2" fillId="14" borderId="5" xfId="1" applyNumberFormat="1" applyFont="1" applyFill="1" applyBorder="1" applyProtection="1"/>
    <xf numFmtId="0" fontId="4" fillId="14" borderId="4" xfId="0" applyFont="1" applyFill="1" applyBorder="1" applyAlignment="1" applyProtection="1">
      <alignment horizontal="left"/>
    </xf>
    <xf numFmtId="0" fontId="4" fillId="4" borderId="4" xfId="0" applyFont="1" applyFill="1" applyBorder="1" applyAlignment="1" applyProtection="1">
      <alignment horizontal="left" vertical="center"/>
    </xf>
    <xf numFmtId="0" fontId="37" fillId="0" borderId="0" xfId="0" applyFont="1" applyFill="1" applyBorder="1" applyAlignment="1" applyProtection="1">
      <alignment vertical="center"/>
    </xf>
    <xf numFmtId="0" fontId="30" fillId="0" borderId="0" xfId="0" applyFont="1" applyAlignment="1">
      <alignment wrapText="1"/>
    </xf>
    <xf numFmtId="0" fontId="31" fillId="7" borderId="44" xfId="0" applyFont="1" applyFill="1" applyBorder="1" applyAlignment="1" applyProtection="1">
      <alignment horizontal="right"/>
    </xf>
    <xf numFmtId="0" fontId="31" fillId="7" borderId="37" xfId="0" applyFont="1" applyFill="1" applyBorder="1" applyAlignment="1" applyProtection="1">
      <alignment horizontal="right"/>
    </xf>
    <xf numFmtId="10" fontId="31" fillId="7" borderId="30" xfId="0" applyNumberFormat="1" applyFont="1" applyFill="1" applyBorder="1" applyProtection="1"/>
    <xf numFmtId="10" fontId="31" fillId="7" borderId="31" xfId="0" applyNumberFormat="1" applyFont="1" applyFill="1" applyBorder="1" applyProtection="1"/>
    <xf numFmtId="10" fontId="31" fillId="7" borderId="39" xfId="0" applyNumberFormat="1" applyFont="1" applyFill="1" applyBorder="1" applyProtection="1"/>
    <xf numFmtId="10" fontId="31" fillId="7" borderId="30" xfId="2" applyNumberFormat="1" applyFont="1" applyFill="1" applyBorder="1" applyProtection="1"/>
    <xf numFmtId="10" fontId="31" fillId="7" borderId="31" xfId="2" applyNumberFormat="1" applyFont="1" applyFill="1" applyBorder="1" applyProtection="1"/>
    <xf numFmtId="10" fontId="31" fillId="7" borderId="39" xfId="2" applyNumberFormat="1" applyFont="1" applyFill="1" applyBorder="1" applyProtection="1"/>
    <xf numFmtId="0" fontId="0" fillId="2" borderId="36" xfId="0" applyFill="1" applyBorder="1" applyAlignment="1" applyProtection="1"/>
    <xf numFmtId="0" fontId="0" fillId="2" borderId="37" xfId="0" applyFill="1" applyBorder="1" applyAlignment="1" applyProtection="1"/>
    <xf numFmtId="0" fontId="6" fillId="3" borderId="35" xfId="0" applyFont="1" applyFill="1" applyBorder="1" applyAlignment="1" applyProtection="1"/>
    <xf numFmtId="42" fontId="2" fillId="14" borderId="5" xfId="1" quotePrefix="1" applyNumberFormat="1" applyFont="1" applyFill="1" applyBorder="1" applyAlignment="1" applyProtection="1">
      <alignment horizontal="center"/>
    </xf>
    <xf numFmtId="42" fontId="2" fillId="14" borderId="2" xfId="1" quotePrefix="1" applyNumberFormat="1" applyFont="1" applyFill="1" applyBorder="1" applyAlignment="1" applyProtection="1">
      <alignment horizontal="center"/>
    </xf>
    <xf numFmtId="0" fontId="2" fillId="14" borderId="2" xfId="0" applyFont="1" applyFill="1" applyBorder="1" applyAlignment="1" applyProtection="1">
      <alignment wrapText="1"/>
    </xf>
    <xf numFmtId="42" fontId="2" fillId="14" borderId="3" xfId="1" quotePrefix="1" applyNumberFormat="1" applyFont="1" applyFill="1" applyBorder="1" applyAlignment="1" applyProtection="1">
      <alignment horizontal="center"/>
    </xf>
    <xf numFmtId="44" fontId="2" fillId="14" borderId="2" xfId="1" quotePrefix="1" applyFont="1" applyFill="1" applyBorder="1" applyAlignment="1" applyProtection="1">
      <alignment horizontal="center"/>
    </xf>
    <xf numFmtId="0" fontId="6" fillId="0" borderId="0" xfId="0" applyFont="1" applyBorder="1" applyAlignment="1" applyProtection="1"/>
    <xf numFmtId="0" fontId="38" fillId="0" borderId="0" xfId="0" applyFont="1" applyBorder="1" applyAlignment="1" applyProtection="1">
      <alignment vertical="center"/>
    </xf>
    <xf numFmtId="0" fontId="39" fillId="0" borderId="0" xfId="0" applyFont="1" applyBorder="1" applyAlignment="1" applyProtection="1">
      <alignment horizontal="left"/>
    </xf>
    <xf numFmtId="42" fontId="2" fillId="4" borderId="3" xfId="0" applyNumberFormat="1" applyFont="1" applyFill="1" applyBorder="1" applyProtection="1"/>
    <xf numFmtId="42" fontId="2" fillId="4" borderId="3" xfId="1" applyNumberFormat="1" applyFont="1" applyFill="1" applyBorder="1" applyProtection="1"/>
    <xf numFmtId="38" fontId="5" fillId="0" borderId="22" xfId="0" applyNumberFormat="1" applyFont="1" applyFill="1" applyBorder="1" applyAlignment="1" applyProtection="1">
      <alignment horizontal="right"/>
      <protection locked="0"/>
    </xf>
    <xf numFmtId="38" fontId="5" fillId="0" borderId="3" xfId="0" applyNumberFormat="1" applyFont="1" applyFill="1" applyBorder="1" applyAlignment="1" applyProtection="1">
      <alignment horizontal="right"/>
      <protection locked="0"/>
    </xf>
    <xf numFmtId="0" fontId="5" fillId="0" borderId="0" xfId="0" applyFont="1" applyAlignment="1">
      <alignment wrapText="1"/>
    </xf>
    <xf numFmtId="0" fontId="5" fillId="0" borderId="0" xfId="0" applyFont="1" applyAlignment="1">
      <alignment vertical="center"/>
    </xf>
    <xf numFmtId="0" fontId="4" fillId="0" borderId="0" xfId="0" applyFont="1" applyAlignment="1">
      <alignment horizontal="left" vertical="center" indent="2"/>
    </xf>
    <xf numFmtId="0" fontId="40" fillId="0" borderId="0" xfId="0" applyFont="1" applyAlignment="1">
      <alignment horizontal="left" vertical="center" indent="7"/>
    </xf>
    <xf numFmtId="0" fontId="4" fillId="0" borderId="0" xfId="0" applyFont="1" applyAlignment="1">
      <alignment vertical="center"/>
    </xf>
    <xf numFmtId="0" fontId="43" fillId="0" borderId="0" xfId="3" applyFont="1" applyAlignment="1" applyProtection="1">
      <alignment vertical="center" wrapText="1"/>
      <protection locked="0"/>
    </xf>
    <xf numFmtId="0" fontId="5" fillId="0" borderId="0" xfId="0" applyFont="1" applyAlignment="1">
      <alignment horizontal="left" vertical="center" wrapText="1"/>
    </xf>
    <xf numFmtId="0" fontId="5" fillId="7" borderId="26" xfId="0" applyFont="1" applyFill="1" applyBorder="1" applyAlignment="1" applyProtection="1">
      <alignment horizontal="left" vertical="top" wrapText="1"/>
    </xf>
    <xf numFmtId="0" fontId="5" fillId="7" borderId="0" xfId="0" applyFont="1" applyFill="1" applyBorder="1" applyAlignment="1" applyProtection="1">
      <alignment horizontal="left" vertical="top" wrapText="1"/>
    </xf>
    <xf numFmtId="0" fontId="5" fillId="7" borderId="23" xfId="0" applyFont="1" applyFill="1" applyBorder="1" applyAlignment="1" applyProtection="1">
      <alignment horizontal="left" vertical="top" wrapText="1"/>
    </xf>
    <xf numFmtId="0" fontId="2" fillId="5" borderId="28" xfId="0" applyFont="1" applyFill="1" applyBorder="1" applyAlignment="1">
      <alignment horizontal="center" vertical="center" wrapText="1"/>
    </xf>
    <xf numFmtId="0" fontId="4" fillId="7" borderId="43" xfId="0" applyFont="1" applyFill="1" applyBorder="1" applyAlignment="1" applyProtection="1">
      <alignment horizontal="right"/>
    </xf>
    <xf numFmtId="0" fontId="31" fillId="7" borderId="30" xfId="0" applyFont="1" applyFill="1" applyBorder="1" applyAlignment="1" applyProtection="1">
      <alignment horizontal="right" wrapText="1"/>
    </xf>
    <xf numFmtId="0" fontId="13" fillId="0" borderId="0" xfId="0" applyFont="1" applyAlignment="1">
      <alignment horizontal="center"/>
    </xf>
    <xf numFmtId="0" fontId="0" fillId="0" borderId="0" xfId="0" applyAlignment="1">
      <alignment horizontal="left" indent="6"/>
    </xf>
    <xf numFmtId="0" fontId="0" fillId="0" borderId="0" xfId="0" applyAlignment="1"/>
    <xf numFmtId="0" fontId="5" fillId="10" borderId="6" xfId="0" applyFont="1" applyFill="1" applyBorder="1" applyAlignment="1" applyProtection="1">
      <alignment vertical="center"/>
    </xf>
    <xf numFmtId="0" fontId="5" fillId="10" borderId="9" xfId="0" applyFont="1" applyFill="1" applyBorder="1" applyAlignment="1" applyProtection="1">
      <alignment vertical="center"/>
    </xf>
    <xf numFmtId="0" fontId="5" fillId="10" borderId="11" xfId="0" applyFont="1" applyFill="1" applyBorder="1" applyAlignment="1" applyProtection="1">
      <alignment vertical="center"/>
    </xf>
    <xf numFmtId="165" fontId="0" fillId="10" borderId="7" xfId="0" quotePrefix="1" applyNumberFormat="1" applyFill="1" applyBorder="1" applyAlignment="1" applyProtection="1"/>
    <xf numFmtId="165" fontId="0" fillId="10" borderId="0" xfId="0" quotePrefix="1" applyNumberFormat="1" applyFill="1" applyBorder="1" applyAlignment="1" applyProtection="1"/>
    <xf numFmtId="165" fontId="0" fillId="10" borderId="1" xfId="0" quotePrefix="1" applyNumberFormat="1" applyFill="1" applyBorder="1" applyAlignment="1" applyProtection="1"/>
    <xf numFmtId="42" fontId="0" fillId="10" borderId="0" xfId="1" applyNumberFormat="1" applyFont="1" applyFill="1" applyBorder="1" applyProtection="1"/>
    <xf numFmtId="42" fontId="0" fillId="10" borderId="13" xfId="1" applyNumberFormat="1" applyFont="1" applyFill="1" applyBorder="1" applyProtection="1"/>
    <xf numFmtId="0" fontId="47" fillId="0" borderId="0" xfId="3" applyFont="1" applyAlignment="1" applyProtection="1">
      <alignment horizontal="left" vertical="center" wrapText="1"/>
      <protection locked="0"/>
    </xf>
    <xf numFmtId="0" fontId="47" fillId="0" borderId="0" xfId="3" applyFont="1" applyProtection="1">
      <protection locked="0"/>
    </xf>
    <xf numFmtId="0" fontId="9" fillId="0" borderId="0" xfId="3" applyFont="1" applyAlignment="1" applyProtection="1">
      <alignment horizontal="left" vertical="center" wrapText="1"/>
    </xf>
    <xf numFmtId="0" fontId="33" fillId="0" borderId="0" xfId="0" applyFont="1" applyAlignment="1" applyProtection="1">
      <alignment horizontal="left" vertical="center" wrapText="1"/>
    </xf>
    <xf numFmtId="0" fontId="5" fillId="0" borderId="0" xfId="0" applyFont="1" applyAlignment="1" applyProtection="1">
      <alignment vertical="center" wrapText="1"/>
    </xf>
    <xf numFmtId="0" fontId="6" fillId="0" borderId="0" xfId="0" applyFont="1" applyAlignment="1" applyProtection="1">
      <alignment vertical="center" wrapText="1"/>
    </xf>
    <xf numFmtId="0" fontId="30" fillId="0" borderId="0" xfId="0" applyFont="1" applyAlignment="1" applyProtection="1">
      <alignment wrapText="1"/>
    </xf>
    <xf numFmtId="0" fontId="7" fillId="0" borderId="0" xfId="0" applyFont="1" applyProtection="1"/>
    <xf numFmtId="0" fontId="6" fillId="13" borderId="0" xfId="0" applyFont="1" applyFill="1" applyProtection="1"/>
    <xf numFmtId="0" fontId="44" fillId="0" borderId="0" xfId="0" applyFont="1" applyProtection="1"/>
    <xf numFmtId="0" fontId="42" fillId="0" borderId="0" xfId="0" applyFont="1" applyAlignment="1">
      <alignment horizontal="center" vertical="center"/>
    </xf>
    <xf numFmtId="0" fontId="5" fillId="0" borderId="0" xfId="0" applyFont="1" applyAlignment="1">
      <alignment horizontal="left" vertical="center" wrapText="1" indent="4"/>
    </xf>
    <xf numFmtId="0" fontId="5" fillId="0" borderId="0" xfId="0" applyFont="1" applyAlignment="1">
      <alignment horizontal="left" vertical="center" wrapText="1" indent="2"/>
    </xf>
  </cellXfs>
  <cellStyles count="5">
    <cellStyle name="Comma" xfId="4" builtinId="3"/>
    <cellStyle name="Currency" xfId="1" builtinId="4"/>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10.svg"/><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svg"/><Relationship Id="rId1" Type="http://schemas.openxmlformats.org/officeDocument/2006/relationships/image" Target="../media/image3.png"/><Relationship Id="rId6" Type="http://schemas.openxmlformats.org/officeDocument/2006/relationships/image" Target="../media/image8.svg"/><Relationship Id="rId5" Type="http://schemas.openxmlformats.org/officeDocument/2006/relationships/image" Target="../media/image7.png"/><Relationship Id="rId4" Type="http://schemas.openxmlformats.org/officeDocument/2006/relationships/image" Target="../media/image6.svg"/><Relationship Id="rId9" Type="http://schemas.openxmlformats.org/officeDocument/2006/relationships/image" Target="../media/image11.png"/></Relationships>
</file>

<file path=xl/drawings/_rels/drawing4.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image" Target="../media/image13.png"/><Relationship Id="rId1"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1</xdr:row>
      <xdr:rowOff>47625</xdr:rowOff>
    </xdr:from>
    <xdr:to>
      <xdr:col>1</xdr:col>
      <xdr:colOff>4364617</xdr:colOff>
      <xdr:row>4</xdr:row>
      <xdr:rowOff>76199</xdr:rowOff>
    </xdr:to>
    <xdr:pic>
      <xdr:nvPicPr>
        <xdr:cNvPr id="2" name="Picture 1" descr="MDH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800100" y="238125"/>
          <a:ext cx="4179832" cy="600074"/>
        </a:xfrm>
        <a:prstGeom prst="rect">
          <a:avLst/>
        </a:prstGeom>
      </xdr:spPr>
    </xdr:pic>
    <xdr:clientData/>
  </xdr:twoCellAnchor>
  <xdr:twoCellAnchor>
    <xdr:from>
      <xdr:col>0</xdr:col>
      <xdr:colOff>19050</xdr:colOff>
      <xdr:row>2</xdr:row>
      <xdr:rowOff>28575</xdr:rowOff>
    </xdr:from>
    <xdr:to>
      <xdr:col>0</xdr:col>
      <xdr:colOff>466725</xdr:colOff>
      <xdr:row>4</xdr:row>
      <xdr:rowOff>85725</xdr:rowOff>
    </xdr:to>
    <xdr:sp macro="" textlink="">
      <xdr:nvSpPr>
        <xdr:cNvPr id="3" name="Quad Arrow 2" descr="Arrow showing users they can scroll to see more.">
          <a:extLst>
            <a:ext uri="{FF2B5EF4-FFF2-40B4-BE49-F238E27FC236}">
              <a16:creationId xmlns:a16="http://schemas.microsoft.com/office/drawing/2014/main" id="{00000000-0008-0000-0000-000003000000}"/>
            </a:ext>
          </a:extLst>
        </xdr:cNvPr>
        <xdr:cNvSpPr/>
      </xdr:nvSpPr>
      <xdr:spPr>
        <a:xfrm>
          <a:off x="19050" y="409575"/>
          <a:ext cx="447675" cy="438150"/>
        </a:xfrm>
        <a:prstGeom prst="quad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0</xdr:colOff>
      <xdr:row>4</xdr:row>
      <xdr:rowOff>85725</xdr:rowOff>
    </xdr:from>
    <xdr:to>
      <xdr:col>1</xdr:col>
      <xdr:colOff>15240</xdr:colOff>
      <xdr:row>5</xdr:row>
      <xdr:rowOff>95250</xdr:rowOff>
    </xdr:to>
    <xdr:pic>
      <xdr:nvPicPr>
        <xdr:cNvPr id="7" name="Picture 6" descr="Scroll Symbol">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47725"/>
          <a:ext cx="619125"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123825</xdr:colOff>
      <xdr:row>1</xdr:row>
      <xdr:rowOff>0</xdr:rowOff>
    </xdr:from>
    <xdr:to>
      <xdr:col>1</xdr:col>
      <xdr:colOff>4303657</xdr:colOff>
      <xdr:row>4</xdr:row>
      <xdr:rowOff>22859</xdr:rowOff>
    </xdr:to>
    <xdr:pic>
      <xdr:nvPicPr>
        <xdr:cNvPr id="2" name="Picture 1" descr="MDH logo">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933450" y="190500"/>
          <a:ext cx="4179832" cy="600074"/>
        </a:xfrm>
        <a:prstGeom prst="rect">
          <a:avLst/>
        </a:prstGeom>
      </xdr:spPr>
    </xdr:pic>
    <xdr:clientData/>
  </xdr:twoCellAnchor>
  <xdr:twoCellAnchor>
    <xdr:from>
      <xdr:col>0</xdr:col>
      <xdr:colOff>152400</xdr:colOff>
      <xdr:row>3</xdr:row>
      <xdr:rowOff>133350</xdr:rowOff>
    </xdr:from>
    <xdr:to>
      <xdr:col>0</xdr:col>
      <xdr:colOff>600075</xdr:colOff>
      <xdr:row>6</xdr:row>
      <xdr:rowOff>0</xdr:rowOff>
    </xdr:to>
    <xdr:sp macro="" textlink="">
      <xdr:nvSpPr>
        <xdr:cNvPr id="3" name="Quad Arrow 2" descr="Arrow showing users they can scroll to see more.">
          <a:extLst>
            <a:ext uri="{FF2B5EF4-FFF2-40B4-BE49-F238E27FC236}">
              <a16:creationId xmlns:a16="http://schemas.microsoft.com/office/drawing/2014/main" id="{00000000-0008-0000-0100-000003000000}"/>
            </a:ext>
          </a:extLst>
        </xdr:cNvPr>
        <xdr:cNvSpPr/>
      </xdr:nvSpPr>
      <xdr:spPr>
        <a:xfrm>
          <a:off x="152400" y="704850"/>
          <a:ext cx="447675" cy="438150"/>
        </a:xfrm>
        <a:prstGeom prst="quad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687707</xdr:colOff>
      <xdr:row>2</xdr:row>
      <xdr:rowOff>98906</xdr:rowOff>
    </xdr:from>
    <xdr:to>
      <xdr:col>0</xdr:col>
      <xdr:colOff>9563101</xdr:colOff>
      <xdr:row>2</xdr:row>
      <xdr:rowOff>5101849</xdr:rowOff>
    </xdr:to>
    <xdr:pic>
      <xdr:nvPicPr>
        <xdr:cNvPr id="2" name="Graphic 1" descr="Definition of Trainee Stipend and Preceptor Cost in alternate format">
          <a:extLst>
            <a:ext uri="{FF2B5EF4-FFF2-40B4-BE49-F238E27FC236}">
              <a16:creationId xmlns:a16="http://schemas.microsoft.com/office/drawing/2014/main" id="{7FA881D3-DE02-4690-24FF-05819C5B34C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87707" y="1670531"/>
          <a:ext cx="8875394" cy="5002943"/>
        </a:xfrm>
        <a:prstGeom prst="rect">
          <a:avLst/>
        </a:prstGeom>
      </xdr:spPr>
    </xdr:pic>
    <xdr:clientData/>
  </xdr:twoCellAnchor>
  <xdr:twoCellAnchor editAs="oneCell">
    <xdr:from>
      <xdr:col>0</xdr:col>
      <xdr:colOff>628650</xdr:colOff>
      <xdr:row>3</xdr:row>
      <xdr:rowOff>58810</xdr:rowOff>
    </xdr:from>
    <xdr:to>
      <xdr:col>0</xdr:col>
      <xdr:colOff>9730740</xdr:colOff>
      <xdr:row>3</xdr:row>
      <xdr:rowOff>5160196</xdr:rowOff>
    </xdr:to>
    <xdr:pic>
      <xdr:nvPicPr>
        <xdr:cNvPr id="4" name="Graphic 3" descr="Definition of Costs Incurred by Other Organizations and Funding and Support Received in alternative format">
          <a:extLst>
            <a:ext uri="{FF2B5EF4-FFF2-40B4-BE49-F238E27FC236}">
              <a16:creationId xmlns:a16="http://schemas.microsoft.com/office/drawing/2014/main" id="{1AB2A6B2-6F63-911F-CA39-5BB77D0B1AE8}"/>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628650" y="6821560"/>
          <a:ext cx="9094470" cy="5097576"/>
        </a:xfrm>
        <a:prstGeom prst="rect">
          <a:avLst/>
        </a:prstGeom>
      </xdr:spPr>
    </xdr:pic>
    <xdr:clientData/>
  </xdr:twoCellAnchor>
  <xdr:twoCellAnchor editAs="oneCell">
    <xdr:from>
      <xdr:col>0</xdr:col>
      <xdr:colOff>476250</xdr:colOff>
      <xdr:row>4</xdr:row>
      <xdr:rowOff>133886</xdr:rowOff>
    </xdr:from>
    <xdr:to>
      <xdr:col>0</xdr:col>
      <xdr:colOff>9525000</xdr:colOff>
      <xdr:row>5</xdr:row>
      <xdr:rowOff>35541</xdr:rowOff>
    </xdr:to>
    <xdr:pic>
      <xdr:nvPicPr>
        <xdr:cNvPr id="5" name="Graphic 4" descr="Definition of Operating Costs and Indirect Costs in alternative format">
          <a:extLst>
            <a:ext uri="{FF2B5EF4-FFF2-40B4-BE49-F238E27FC236}">
              <a16:creationId xmlns:a16="http://schemas.microsoft.com/office/drawing/2014/main" id="{C0D8D392-15DE-B887-271B-D63B7E5423B7}"/>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476250" y="12087761"/>
          <a:ext cx="9048750" cy="5092780"/>
        </a:xfrm>
        <a:prstGeom prst="rect">
          <a:avLst/>
        </a:prstGeom>
      </xdr:spPr>
    </xdr:pic>
    <xdr:clientData/>
  </xdr:twoCellAnchor>
  <xdr:twoCellAnchor editAs="oneCell">
    <xdr:from>
      <xdr:col>0</xdr:col>
      <xdr:colOff>419101</xdr:colOff>
      <xdr:row>5</xdr:row>
      <xdr:rowOff>87631</xdr:rowOff>
    </xdr:from>
    <xdr:to>
      <xdr:col>0</xdr:col>
      <xdr:colOff>9410700</xdr:colOff>
      <xdr:row>5</xdr:row>
      <xdr:rowOff>5163075</xdr:rowOff>
    </xdr:to>
    <xdr:pic>
      <xdr:nvPicPr>
        <xdr:cNvPr id="7" name="Graphic 6" descr="Definition of Total Costs in alternative format">
          <a:extLst>
            <a:ext uri="{FF2B5EF4-FFF2-40B4-BE49-F238E27FC236}">
              <a16:creationId xmlns:a16="http://schemas.microsoft.com/office/drawing/2014/main" id="{6D7B3568-B691-4091-BF39-ED090EDE3E9F}"/>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419101" y="17232631"/>
          <a:ext cx="8991599" cy="5064014"/>
        </a:xfrm>
        <a:prstGeom prst="rect">
          <a:avLst/>
        </a:prstGeom>
      </xdr:spPr>
    </xdr:pic>
    <xdr:clientData/>
  </xdr:twoCellAnchor>
  <xdr:twoCellAnchor editAs="oneCell">
    <xdr:from>
      <xdr:col>0</xdr:col>
      <xdr:colOff>154305</xdr:colOff>
      <xdr:row>0</xdr:row>
      <xdr:rowOff>104775</xdr:rowOff>
    </xdr:from>
    <xdr:to>
      <xdr:col>0</xdr:col>
      <xdr:colOff>619928</xdr:colOff>
      <xdr:row>0</xdr:row>
      <xdr:rowOff>552869</xdr:rowOff>
    </xdr:to>
    <xdr:pic>
      <xdr:nvPicPr>
        <xdr:cNvPr id="8" name="Picture 7" descr="Definition of Trainee Stipends and Preceptor Costs">
          <a:extLst>
            <a:ext uri="{FF2B5EF4-FFF2-40B4-BE49-F238E27FC236}">
              <a16:creationId xmlns:a16="http://schemas.microsoft.com/office/drawing/2014/main" id="{CE3033C2-C0F9-4298-7833-D69192FC6268}"/>
            </a:ext>
          </a:extLst>
        </xdr:cNvPr>
        <xdr:cNvPicPr>
          <a:picLocks noChangeAspect="1"/>
        </xdr:cNvPicPr>
      </xdr:nvPicPr>
      <xdr:blipFill>
        <a:blip xmlns:r="http://schemas.openxmlformats.org/officeDocument/2006/relationships" r:embed="rId9"/>
        <a:stretch>
          <a:fillRect/>
        </a:stretch>
      </xdr:blipFill>
      <xdr:spPr>
        <a:xfrm>
          <a:off x="154305" y="104775"/>
          <a:ext cx="463718" cy="44428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196850</xdr:colOff>
      <xdr:row>4</xdr:row>
      <xdr:rowOff>69850</xdr:rowOff>
    </xdr:from>
    <xdr:to>
      <xdr:col>12</xdr:col>
      <xdr:colOff>6350</xdr:colOff>
      <xdr:row>15</xdr:row>
      <xdr:rowOff>167176</xdr:rowOff>
    </xdr:to>
    <xdr:pic>
      <xdr:nvPicPr>
        <xdr:cNvPr id="2" name="Picture 11" descr="Methodology A example">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850" y="1130300"/>
          <a:ext cx="6515100" cy="21229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133350</xdr:colOff>
      <xdr:row>20</xdr:row>
      <xdr:rowOff>76199</xdr:rowOff>
    </xdr:from>
    <xdr:to>
      <xdr:col>11</xdr:col>
      <xdr:colOff>546100</xdr:colOff>
      <xdr:row>33</xdr:row>
      <xdr:rowOff>73414</xdr:rowOff>
    </xdr:to>
    <xdr:pic>
      <xdr:nvPicPr>
        <xdr:cNvPr id="3" name="Picture 8" descr="Methodology B example">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350" y="5899149"/>
          <a:ext cx="6508750" cy="25562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104775</xdr:colOff>
      <xdr:row>0</xdr:row>
      <xdr:rowOff>180975</xdr:rowOff>
    </xdr:from>
    <xdr:to>
      <xdr:col>0</xdr:col>
      <xdr:colOff>476250</xdr:colOff>
      <xdr:row>0</xdr:row>
      <xdr:rowOff>514350</xdr:rowOff>
    </xdr:to>
    <xdr:sp macro="" textlink="">
      <xdr:nvSpPr>
        <xdr:cNvPr id="6" name="Quad Arrow 5" descr="Arrow showing users they can scroll to see more.">
          <a:extLst>
            <a:ext uri="{FF2B5EF4-FFF2-40B4-BE49-F238E27FC236}">
              <a16:creationId xmlns:a16="http://schemas.microsoft.com/office/drawing/2014/main" id="{00000000-0008-0000-0200-000006000000}"/>
            </a:ext>
          </a:extLst>
        </xdr:cNvPr>
        <xdr:cNvSpPr/>
      </xdr:nvSpPr>
      <xdr:spPr>
        <a:xfrm>
          <a:off x="104775" y="180975"/>
          <a:ext cx="371475" cy="333375"/>
        </a:xfrm>
        <a:prstGeom prst="quadArrow">
          <a:avLst>
            <a:gd name="adj1" fmla="val 0"/>
            <a:gd name="adj2" fmla="val 22500"/>
            <a:gd name="adj3" fmla="val 225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xdr:col>
      <xdr:colOff>65404</xdr:colOff>
      <xdr:row>37</xdr:row>
      <xdr:rowOff>57785</xdr:rowOff>
    </xdr:from>
    <xdr:to>
      <xdr:col>11</xdr:col>
      <xdr:colOff>768937</xdr:colOff>
      <xdr:row>44</xdr:row>
      <xdr:rowOff>473220</xdr:rowOff>
    </xdr:to>
    <xdr:pic>
      <xdr:nvPicPr>
        <xdr:cNvPr id="7" name="Picture 6" descr="Methodology C Example">
          <a:extLst>
            <a:ext uri="{FF2B5EF4-FFF2-40B4-BE49-F238E27FC236}">
              <a16:creationId xmlns:a16="http://schemas.microsoft.com/office/drawing/2014/main" id="{FF6162F2-05DB-3541-5C4A-B4F64FBCC7A7}"/>
            </a:ext>
          </a:extLst>
        </xdr:cNvPr>
        <xdr:cNvPicPr>
          <a:picLocks noChangeAspect="1"/>
        </xdr:cNvPicPr>
      </xdr:nvPicPr>
      <xdr:blipFill>
        <a:blip xmlns:r="http://schemas.openxmlformats.org/officeDocument/2006/relationships" r:embed="rId3"/>
        <a:stretch>
          <a:fillRect/>
        </a:stretch>
      </xdr:blipFill>
      <xdr:spPr>
        <a:xfrm>
          <a:off x="694054" y="11411585"/>
          <a:ext cx="6799533" cy="1682260"/>
        </a:xfrm>
        <a:prstGeom prst="rect">
          <a:avLst/>
        </a:prstGeom>
        <a:ln>
          <a:solidFill>
            <a:schemeClr val="tx1"/>
          </a:solid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142875</xdr:colOff>
      <xdr:row>0</xdr:row>
      <xdr:rowOff>85725</xdr:rowOff>
    </xdr:from>
    <xdr:to>
      <xdr:col>0</xdr:col>
      <xdr:colOff>561975</xdr:colOff>
      <xdr:row>1</xdr:row>
      <xdr:rowOff>152400</xdr:rowOff>
    </xdr:to>
    <xdr:sp macro="" textlink="">
      <xdr:nvSpPr>
        <xdr:cNvPr id="2" name="Quad Arrow 1" descr="Arrow showing users they can scroll to see more.">
          <a:extLst>
            <a:ext uri="{FF2B5EF4-FFF2-40B4-BE49-F238E27FC236}">
              <a16:creationId xmlns:a16="http://schemas.microsoft.com/office/drawing/2014/main" id="{00000000-0008-0000-0300-000002000000}"/>
            </a:ext>
          </a:extLst>
        </xdr:cNvPr>
        <xdr:cNvSpPr/>
      </xdr:nvSpPr>
      <xdr:spPr>
        <a:xfrm>
          <a:off x="142875" y="85725"/>
          <a:ext cx="419100" cy="400050"/>
        </a:xfrm>
        <a:prstGeom prst="quad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133350</xdr:colOff>
      <xdr:row>1</xdr:row>
      <xdr:rowOff>19050</xdr:rowOff>
    </xdr:from>
    <xdr:to>
      <xdr:col>0</xdr:col>
      <xdr:colOff>666750</xdr:colOff>
      <xdr:row>1</xdr:row>
      <xdr:rowOff>504824</xdr:rowOff>
    </xdr:to>
    <xdr:sp macro="" textlink="">
      <xdr:nvSpPr>
        <xdr:cNvPr id="2" name="Quad Arrow 1" descr="Arrow showing users they can scroll to see more.">
          <a:extLst>
            <a:ext uri="{FF2B5EF4-FFF2-40B4-BE49-F238E27FC236}">
              <a16:creationId xmlns:a16="http://schemas.microsoft.com/office/drawing/2014/main" id="{00000000-0008-0000-0400-000002000000}"/>
            </a:ext>
          </a:extLst>
        </xdr:cNvPr>
        <xdr:cNvSpPr/>
      </xdr:nvSpPr>
      <xdr:spPr>
        <a:xfrm>
          <a:off x="133350" y="381000"/>
          <a:ext cx="533400" cy="485774"/>
        </a:xfrm>
        <a:prstGeom prst="quad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health.state.mn.us/facilities/ruralhealth/merc/index.html" TargetMode="External"/><Relationship Id="rId1" Type="http://schemas.openxmlformats.org/officeDocument/2006/relationships/hyperlink" Target="mailto:health.merc@state.mn.us?subject=MERC%20Expenditures"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health.state.mn.us/facilities/ruralhealth/merc/mcapinfo.html"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2" tint="-0.249977111117893"/>
  </sheetPr>
  <dimension ref="A1:F76"/>
  <sheetViews>
    <sheetView tabSelected="1" zoomScaleNormal="100" workbookViewId="0">
      <pane ySplit="6" topLeftCell="A7" activePane="bottomLeft" state="frozen"/>
      <selection pane="bottomLeft" activeCell="B9" sqref="B9"/>
    </sheetView>
  </sheetViews>
  <sheetFormatPr defaultColWidth="0" defaultRowHeight="15" zeroHeight="1" x14ac:dyDescent="0.25"/>
  <cols>
    <col min="1" max="1" width="8.85546875" customWidth="1"/>
    <col min="2" max="2" width="151.42578125" customWidth="1"/>
    <col min="3" max="6" width="0" hidden="1" customWidth="1"/>
    <col min="7" max="16384" width="8.85546875" hidden="1"/>
  </cols>
  <sheetData>
    <row r="1" spans="2:6" x14ac:dyDescent="0.25"/>
    <row r="2" spans="2:6" x14ac:dyDescent="0.25"/>
    <row r="3" spans="2:6" s="1" customFormat="1" x14ac:dyDescent="0.25"/>
    <row r="4" spans="2:6" s="1" customFormat="1" x14ac:dyDescent="0.25"/>
    <row r="5" spans="2:6" s="1" customFormat="1" x14ac:dyDescent="0.25"/>
    <row r="6" spans="2:6" s="1" customFormat="1" x14ac:dyDescent="0.25">
      <c r="B6" s="134">
        <v>45502</v>
      </c>
    </row>
    <row r="7" spans="2:6" ht="39" customHeight="1" x14ac:dyDescent="0.5">
      <c r="B7" s="267" t="s">
        <v>104</v>
      </c>
    </row>
    <row r="8" spans="2:6" ht="15.75" x14ac:dyDescent="0.25">
      <c r="B8" s="87" t="s">
        <v>231</v>
      </c>
    </row>
    <row r="9" spans="2:6" x14ac:dyDescent="0.25">
      <c r="B9" s="296" t="s">
        <v>105</v>
      </c>
    </row>
    <row r="10" spans="2:6" x14ac:dyDescent="0.25">
      <c r="B10" s="2" t="s">
        <v>182</v>
      </c>
    </row>
    <row r="11" spans="2:6" x14ac:dyDescent="0.25"/>
    <row r="12" spans="2:6" ht="18.75" x14ac:dyDescent="0.3">
      <c r="B12" s="323" t="s">
        <v>183</v>
      </c>
      <c r="C12" s="171"/>
      <c r="D12" s="171"/>
      <c r="E12" s="171"/>
      <c r="F12" s="171"/>
    </row>
    <row r="13" spans="2:6" x14ac:dyDescent="0.25">
      <c r="B13" s="324" t="s">
        <v>184</v>
      </c>
    </row>
    <row r="14" spans="2:6" x14ac:dyDescent="0.25"/>
    <row r="15" spans="2:6" ht="21" x14ac:dyDescent="0.35">
      <c r="B15" s="322" t="s">
        <v>221</v>
      </c>
    </row>
    <row r="16" spans="2:6" x14ac:dyDescent="0.25">
      <c r="B16" s="132" t="s">
        <v>121</v>
      </c>
    </row>
    <row r="17" spans="2:2" x14ac:dyDescent="0.25"/>
    <row r="18" spans="2:2" ht="33.75" customHeight="1" x14ac:dyDescent="0.5">
      <c r="B18" s="321" t="s">
        <v>137</v>
      </c>
    </row>
    <row r="19" spans="2:2" ht="63" x14ac:dyDescent="0.25">
      <c r="B19" s="319" t="s">
        <v>172</v>
      </c>
    </row>
    <row r="20" spans="2:2" ht="15.75" x14ac:dyDescent="0.25">
      <c r="B20" s="87"/>
    </row>
    <row r="21" spans="2:2" ht="18.75" x14ac:dyDescent="0.25">
      <c r="B21" s="320" t="s">
        <v>173</v>
      </c>
    </row>
    <row r="22" spans="2:2" ht="15.75" x14ac:dyDescent="0.25">
      <c r="B22" s="318" t="s">
        <v>174</v>
      </c>
    </row>
    <row r="23" spans="2:2" ht="15.75" x14ac:dyDescent="0.25">
      <c r="B23" s="318" t="s">
        <v>218</v>
      </c>
    </row>
    <row r="24" spans="2:2" ht="15.75" x14ac:dyDescent="0.25">
      <c r="B24" s="318" t="s">
        <v>175</v>
      </c>
    </row>
    <row r="25" spans="2:2" x14ac:dyDescent="0.25">
      <c r="B25" s="253"/>
    </row>
    <row r="26" spans="2:2" ht="18.75" x14ac:dyDescent="0.25">
      <c r="B26" s="320" t="s">
        <v>138</v>
      </c>
    </row>
    <row r="27" spans="2:2" ht="18.75" x14ac:dyDescent="0.25">
      <c r="B27" s="254" t="s">
        <v>139</v>
      </c>
    </row>
    <row r="28" spans="2:2" ht="15.75" x14ac:dyDescent="0.25">
      <c r="B28" s="317" t="s">
        <v>160</v>
      </c>
    </row>
    <row r="29" spans="2:2" ht="15.75" x14ac:dyDescent="0.25">
      <c r="B29" s="255"/>
    </row>
    <row r="30" spans="2:2" ht="18.75" x14ac:dyDescent="0.25">
      <c r="B30" s="254" t="s">
        <v>140</v>
      </c>
    </row>
    <row r="31" spans="2:2" ht="15.75" x14ac:dyDescent="0.25">
      <c r="B31" s="317" t="s">
        <v>161</v>
      </c>
    </row>
    <row r="32" spans="2:2" ht="15.75" x14ac:dyDescent="0.25">
      <c r="B32" s="256"/>
    </row>
    <row r="33" spans="2:2" s="1" customFormat="1" ht="18.75" x14ac:dyDescent="0.25">
      <c r="B33" s="254" t="s">
        <v>219</v>
      </c>
    </row>
    <row r="34" spans="2:2" s="1" customFormat="1" ht="15.75" x14ac:dyDescent="0.25">
      <c r="B34" s="317" t="s">
        <v>220</v>
      </c>
    </row>
    <row r="35" spans="2:2" s="1" customFormat="1" ht="15.75" x14ac:dyDescent="0.25">
      <c r="B35" s="256"/>
    </row>
    <row r="36" spans="2:2" ht="18.75" x14ac:dyDescent="0.25">
      <c r="B36" s="254" t="s">
        <v>141</v>
      </c>
    </row>
    <row r="37" spans="2:2" ht="47.25" x14ac:dyDescent="0.25">
      <c r="B37" s="317" t="s">
        <v>180</v>
      </c>
    </row>
    <row r="38" spans="2:2" ht="85.9" customHeight="1" x14ac:dyDescent="0.25">
      <c r="B38" s="317" t="s">
        <v>229</v>
      </c>
    </row>
    <row r="39" spans="2:2" ht="55.15" customHeight="1" x14ac:dyDescent="0.25">
      <c r="B39" s="297" t="s">
        <v>176</v>
      </c>
    </row>
    <row r="40" spans="2:2" ht="61.15" customHeight="1" x14ac:dyDescent="0.25">
      <c r="B40" s="297" t="s">
        <v>177</v>
      </c>
    </row>
    <row r="41" spans="2:2" ht="42.6" customHeight="1" x14ac:dyDescent="0.25">
      <c r="B41" s="297" t="s">
        <v>178</v>
      </c>
    </row>
    <row r="42" spans="2:2" ht="15.75" x14ac:dyDescent="0.25">
      <c r="B42" s="257"/>
    </row>
    <row r="43" spans="2:2" ht="18.75" x14ac:dyDescent="0.25">
      <c r="B43" s="254" t="s">
        <v>142</v>
      </c>
    </row>
    <row r="44" spans="2:2" ht="78.75" x14ac:dyDescent="0.25">
      <c r="B44" s="255" t="s">
        <v>179</v>
      </c>
    </row>
    <row r="45" spans="2:2" ht="15.75" x14ac:dyDescent="0.25">
      <c r="B45" s="256"/>
    </row>
    <row r="46" spans="2:2" ht="15.75" x14ac:dyDescent="0.25">
      <c r="B46" s="297" t="s">
        <v>181</v>
      </c>
    </row>
    <row r="47" spans="2:2" ht="18.75" x14ac:dyDescent="0.25">
      <c r="B47" s="315" t="s">
        <v>143</v>
      </c>
    </row>
    <row r="48" spans="2:2" ht="18.75" x14ac:dyDescent="0.25">
      <c r="B48" s="315" t="s">
        <v>144</v>
      </c>
    </row>
    <row r="49" spans="2:2" ht="18.75" x14ac:dyDescent="0.25">
      <c r="B49" s="315" t="s">
        <v>145</v>
      </c>
    </row>
    <row r="50" spans="2:2" ht="18.75" x14ac:dyDescent="0.25">
      <c r="B50" s="315" t="s">
        <v>146</v>
      </c>
    </row>
    <row r="51" spans="2:2" ht="18.75" x14ac:dyDescent="0.25">
      <c r="B51" s="315" t="s">
        <v>147</v>
      </c>
    </row>
    <row r="52" spans="2:2" ht="18.75" x14ac:dyDescent="0.25">
      <c r="B52" s="315" t="s">
        <v>148</v>
      </c>
    </row>
    <row r="53" spans="2:2" ht="18.75" x14ac:dyDescent="0.25">
      <c r="B53" s="315" t="s">
        <v>149</v>
      </c>
    </row>
    <row r="54" spans="2:2" ht="18.75" x14ac:dyDescent="0.25">
      <c r="B54" s="315" t="s">
        <v>150</v>
      </c>
    </row>
    <row r="55" spans="2:2" ht="18.75" x14ac:dyDescent="0.3">
      <c r="B55" s="316" t="s">
        <v>151</v>
      </c>
    </row>
    <row r="56" spans="2:2" ht="18.75" x14ac:dyDescent="0.3">
      <c r="B56" s="316" t="s">
        <v>152</v>
      </c>
    </row>
    <row r="57" spans="2:2" ht="18.75" x14ac:dyDescent="0.3">
      <c r="B57" s="316" t="s">
        <v>153</v>
      </c>
    </row>
    <row r="58" spans="2:2" ht="18.75" x14ac:dyDescent="0.3">
      <c r="B58" s="316" t="s">
        <v>154</v>
      </c>
    </row>
    <row r="59" spans="2:2" ht="18.75" x14ac:dyDescent="0.3">
      <c r="B59" s="316" t="s">
        <v>155</v>
      </c>
    </row>
    <row r="60" spans="2:2" ht="18.75" x14ac:dyDescent="0.3">
      <c r="B60" s="316" t="s">
        <v>156</v>
      </c>
    </row>
    <row r="61" spans="2:2" ht="18.75" x14ac:dyDescent="0.3">
      <c r="B61" s="316" t="s">
        <v>157</v>
      </c>
    </row>
    <row r="62" spans="2:2" ht="18.75" x14ac:dyDescent="0.3">
      <c r="B62" s="316" t="s">
        <v>158</v>
      </c>
    </row>
    <row r="63" spans="2:2" ht="18.75" x14ac:dyDescent="0.3">
      <c r="B63" s="316" t="s">
        <v>159</v>
      </c>
    </row>
    <row r="64" spans="2:2" x14ac:dyDescent="0.25">
      <c r="B64" s="1"/>
    </row>
    <row r="65" customFormat="1" hidden="1" x14ac:dyDescent="0.25"/>
    <row r="66" customFormat="1" hidden="1" x14ac:dyDescent="0.25"/>
    <row r="67" customFormat="1" hidden="1" x14ac:dyDescent="0.25"/>
    <row r="68" customFormat="1" hidden="1" x14ac:dyDescent="0.25"/>
    <row r="69" customFormat="1" hidden="1" x14ac:dyDescent="0.25"/>
    <row r="70" customFormat="1" hidden="1" x14ac:dyDescent="0.25"/>
    <row r="71" customFormat="1" hidden="1" x14ac:dyDescent="0.25"/>
    <row r="72" customFormat="1" hidden="1" x14ac:dyDescent="0.25"/>
    <row r="73" customFormat="1" hidden="1" x14ac:dyDescent="0.25"/>
    <row r="74" customFormat="1" hidden="1" x14ac:dyDescent="0.25"/>
    <row r="75" customFormat="1" hidden="1" x14ac:dyDescent="0.25"/>
    <row r="76" customFormat="1" hidden="1" x14ac:dyDescent="0.25"/>
  </sheetData>
  <sheetProtection algorithmName="SHA-512" hashValue="12uI+eJ7yfqxNhiKIJA2Pf2U4UWx8qbUbRRRxGNmuSGzmK6AuM1ZlHFHzkVq2j4H1m1KqwIbZqKUys79x0RiIw==" saltValue="ecbB7ZrICXAKGLduMGNCLQ==" spinCount="100000" sheet="1" selectLockedCells="1"/>
  <hyperlinks>
    <hyperlink ref="B9" r:id="rId1" tooltip="MERC Staff Email" xr:uid="{00000000-0004-0000-0000-000000000000}"/>
    <hyperlink ref="B16" r:id="rId2" tooltip="Grant Application Portal - expenditure reporting" xr:uid="{00000000-0004-0000-0000-000001000000}"/>
    <hyperlink ref="B27" location="'Technical Assistance'!A1" display="§  Technical Assistance Tab: Contain contact information for technical assistance support, application portal link, and detail worksheet instructions.  " xr:uid="{00000000-0004-0000-0000-000002000000}"/>
    <hyperlink ref="B30" location="Definitions!A1" display="§  Definitions Tab: Contain detail explanation of cost each categories." xr:uid="{00000000-0004-0000-0000-000003000000}"/>
    <hyperlink ref="B36" location="'MERC Expenditures'!A1" display="§  MERC Expenditures Tab: This is the expenditure forms. Clinical expenditures entered in this form will help guide the online expenditure application report. Training Sites will need to prepare and collect clinical expenditure cost details relating to ME" xr:uid="{00000000-0004-0000-0000-000004000000}"/>
    <hyperlink ref="B43" location="'Preceptor Time Factor'!A1" display="§  Preceptor Time Factor Tab: Formulated worksheet for determining time factor methodology used cost reporting." xr:uid="{00000000-0004-0000-0000-000005000000}"/>
    <hyperlink ref="B47" location="'Trainee Stipends &amp; Benefits'!A1" display="§  Trainee Stipends &amp; Benefits Tabs – For Training Sites to run calculation or attach supporting documents." xr:uid="{00000000-0004-0000-0000-000006000000}"/>
    <hyperlink ref="B48" location="'Preceptors Stipends &amp; Benefits'!A1" display="§  Preceptors Stipends &amp; Benefits Tabs – For Training Sites to run calculation or attach supporting documents." xr:uid="{00000000-0004-0000-0000-000007000000}"/>
    <hyperlink ref="B50" location="'Incurred by Teaching Hospital'!A1" display="§  Incurred by Teaching Hospital Tabs – For Training Sites to run calculation or attach supporting documents." xr:uid="{00000000-0004-0000-0000-000009000000}"/>
    <hyperlink ref="B51" location="'Indirect Costs'!A1" display="§  Indirect Costs Tabs – For Training Sites to run calculation or attach supporting documents." xr:uid="{00000000-0004-0000-0000-00000A000000}"/>
    <hyperlink ref="B52" location="'Federal Indirect Rate Agreement'!A1" display="§  Federal Indirect Rate Agreement Tabs – Use worksheet to upload a copy of federally negotiated indirect rate agreement." xr:uid="{00000000-0004-0000-0000-00000B000000}"/>
    <hyperlink ref="B53" location="'Funding &amp; Support Received'!A1" display="§  Funding &amp; Support Received Tabs – For Training Sites to run calculation or attach supporting documents." xr:uid="{00000000-0004-0000-0000-00000C000000}"/>
    <hyperlink ref="B54" location="'Additional Worksheet 1'!A1" display="§  Additional Worksheet 1, 2, 3, 4, 5, 6, 7, 8, &amp; 9 Tabs – For Training Sites to run calculation or attach supporting documents." xr:uid="{00000000-0004-0000-0000-00000D000000}"/>
    <hyperlink ref="B55" location="'2'!A1" display="Additional Worksheet 2 Tabs – For Training Sites to run calculation or attach supporting documents." xr:uid="{00000000-0004-0000-0000-00000E000000}"/>
    <hyperlink ref="B56" location="'3'!A1" display="Additional Worksheet 3 Tabs – For Training Sites to run calculation or attach supporting documents." xr:uid="{00000000-0004-0000-0000-00000F000000}"/>
    <hyperlink ref="B57" location="'4'!A1" display="Additional Worksheet 4 Tabs – For Training Sites to run calculation or attach supporting documents." xr:uid="{00000000-0004-0000-0000-000010000000}"/>
    <hyperlink ref="B58" location="'5'!A1" display="Additional Worksheet 5 Tabs – For Training Sites to run calculation or attach supporting documents." xr:uid="{00000000-0004-0000-0000-000011000000}"/>
    <hyperlink ref="B59" location="'6'!A1" display="Additional Worksheet 6 Tabs – For Training Sites to run calculation or attach supporting documents." xr:uid="{00000000-0004-0000-0000-000012000000}"/>
    <hyperlink ref="B60" location="'7'!A1" display="Additional Worksheet 7 Tabs – For Training Sites to run calculation or attach supporting documents." xr:uid="{00000000-0004-0000-0000-000013000000}"/>
    <hyperlink ref="B61" location="'8'!A1" display="Additional Worksheet 8 Tabs – For Training Sites to run calculation or attach supporting documents." xr:uid="{00000000-0004-0000-0000-000014000000}"/>
    <hyperlink ref="B62" location="'9'!A1" display="Additional Worksheet 9 Tabs – For Training Sites to run calculation or attach supporting documents." xr:uid="{00000000-0004-0000-0000-000015000000}"/>
    <hyperlink ref="B63" location="'10'!A1" display="Additional Worksheet 9 Tabs – For Training Sites to run calculation or attach supporting documents." xr:uid="{00000000-0004-0000-0000-000016000000}"/>
    <hyperlink ref="B33" location="'Preceptor Time Factor Examples'!A1" display="Preceptor Time Factor Examples" xr:uid="{00000000-0004-0000-0000-000017000000}"/>
    <hyperlink ref="B49" location="'Direct Operating Costs'!A1" display="§  Direct Operating Costs Tabs – For Training Sites to run calculation or attach supporting documents." xr:uid="{00000000-0004-0000-0000-000008000000}"/>
  </hyperlinks>
  <pageMargins left="0.7" right="0.7" top="0.75" bottom="0.75" header="0.3" footer="0.3"/>
  <pageSetup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8" tint="0.59999389629810485"/>
  </sheetPr>
  <dimension ref="A1"/>
  <sheetViews>
    <sheetView workbookViewId="0">
      <selection activeCell="A2" sqref="A2"/>
    </sheetView>
  </sheetViews>
  <sheetFormatPr defaultColWidth="9.140625" defaultRowHeight="15" x14ac:dyDescent="0.25"/>
  <cols>
    <col min="1" max="16384" width="9.140625" style="85"/>
  </cols>
  <sheetData>
    <row r="1" spans="1:1" x14ac:dyDescent="0.25">
      <c r="A1" s="98" t="s">
        <v>108</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8" tint="0.59999389629810485"/>
  </sheetPr>
  <dimension ref="A1"/>
  <sheetViews>
    <sheetView workbookViewId="0">
      <selection activeCell="A2" sqref="A2"/>
    </sheetView>
  </sheetViews>
  <sheetFormatPr defaultColWidth="9.140625" defaultRowHeight="15" x14ac:dyDescent="0.25"/>
  <cols>
    <col min="1" max="16384" width="9.140625" style="85"/>
  </cols>
  <sheetData>
    <row r="1" spans="1:1" x14ac:dyDescent="0.25">
      <c r="A1" s="98" t="s">
        <v>108</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theme="8" tint="0.59999389629810485"/>
  </sheetPr>
  <dimension ref="A1:M12"/>
  <sheetViews>
    <sheetView workbookViewId="0">
      <pane ySplit="12" topLeftCell="A1048556" activePane="bottomLeft" state="frozen"/>
      <selection pane="bottomLeft" activeCell="A5" sqref="A5"/>
    </sheetView>
  </sheetViews>
  <sheetFormatPr defaultColWidth="9.140625" defaultRowHeight="15" x14ac:dyDescent="0.25"/>
  <cols>
    <col min="1" max="1" width="116.28515625" style="85" customWidth="1"/>
    <col min="2" max="16384" width="9.140625" style="85"/>
  </cols>
  <sheetData>
    <row r="1" spans="1:13" ht="18.75" x14ac:dyDescent="0.3">
      <c r="A1" s="278" t="s">
        <v>75</v>
      </c>
      <c r="B1" s="86"/>
      <c r="C1" s="86"/>
      <c r="D1" s="86"/>
      <c r="E1" s="86"/>
      <c r="F1" s="86"/>
      <c r="G1" s="86"/>
      <c r="H1" s="86"/>
      <c r="I1" s="86"/>
      <c r="J1" s="86"/>
      <c r="K1" s="86"/>
      <c r="L1" s="86"/>
      <c r="M1" s="86"/>
    </row>
    <row r="2" spans="1:13" x14ac:dyDescent="0.25">
      <c r="A2" s="133"/>
      <c r="B2" s="86"/>
      <c r="C2" s="86"/>
      <c r="D2" s="86"/>
      <c r="E2" s="86"/>
      <c r="F2" s="86"/>
      <c r="G2" s="86"/>
      <c r="H2" s="86"/>
      <c r="I2" s="86"/>
      <c r="J2" s="86"/>
      <c r="K2" s="86"/>
      <c r="L2" s="86"/>
      <c r="M2" s="86"/>
    </row>
    <row r="3" spans="1:13" x14ac:dyDescent="0.25">
      <c r="A3" s="276" t="s">
        <v>76</v>
      </c>
      <c r="B3" s="86"/>
      <c r="C3" s="86"/>
      <c r="D3" s="86"/>
      <c r="E3" s="86"/>
      <c r="F3" s="86"/>
      <c r="G3" s="86"/>
      <c r="H3" s="86"/>
      <c r="I3" s="86"/>
      <c r="J3" s="86"/>
      <c r="K3" s="86"/>
      <c r="L3" s="86"/>
      <c r="M3" s="86"/>
    </row>
    <row r="4" spans="1:13" x14ac:dyDescent="0.25">
      <c r="A4" s="276" t="s">
        <v>67</v>
      </c>
      <c r="B4" s="86"/>
      <c r="C4" s="86"/>
      <c r="D4" s="86"/>
      <c r="E4" s="86"/>
      <c r="F4" s="86"/>
      <c r="G4" s="86"/>
      <c r="H4" s="86"/>
      <c r="I4" s="86"/>
      <c r="J4" s="86"/>
      <c r="K4" s="86"/>
      <c r="L4" s="86"/>
      <c r="M4" s="86"/>
    </row>
    <row r="5" spans="1:13" x14ac:dyDescent="0.25">
      <c r="A5" s="276" t="s">
        <v>68</v>
      </c>
      <c r="B5" s="86"/>
      <c r="C5" s="86"/>
      <c r="D5" s="86"/>
      <c r="E5" s="86"/>
      <c r="F5" s="86"/>
      <c r="G5" s="86"/>
      <c r="H5" s="86"/>
      <c r="I5" s="86"/>
      <c r="J5" s="86"/>
      <c r="K5" s="86"/>
      <c r="L5" s="86"/>
      <c r="M5" s="86"/>
    </row>
    <row r="6" spans="1:13" x14ac:dyDescent="0.25">
      <c r="A6" s="276" t="s">
        <v>69</v>
      </c>
      <c r="B6" s="86"/>
      <c r="C6" s="86"/>
      <c r="D6" s="86"/>
      <c r="E6" s="86"/>
      <c r="F6" s="86"/>
      <c r="G6" s="86"/>
      <c r="H6" s="86"/>
      <c r="I6" s="86"/>
      <c r="J6" s="86"/>
      <c r="K6" s="86"/>
      <c r="L6" s="86"/>
      <c r="M6" s="86"/>
    </row>
    <row r="7" spans="1:13" x14ac:dyDescent="0.25">
      <c r="A7" s="276" t="s">
        <v>70</v>
      </c>
      <c r="B7" s="86"/>
      <c r="C7" s="86"/>
      <c r="D7" s="86"/>
      <c r="E7" s="86"/>
      <c r="F7" s="86"/>
      <c r="G7" s="86"/>
      <c r="H7" s="86"/>
      <c r="I7" s="86"/>
      <c r="J7" s="86"/>
      <c r="K7" s="86"/>
      <c r="L7" s="86"/>
      <c r="M7" s="86"/>
    </row>
    <row r="8" spans="1:13" x14ac:dyDescent="0.25">
      <c r="A8" s="276" t="s">
        <v>71</v>
      </c>
      <c r="B8" s="86"/>
      <c r="C8" s="86"/>
      <c r="D8" s="86"/>
      <c r="E8" s="86"/>
      <c r="F8" s="86"/>
      <c r="G8" s="86"/>
      <c r="H8" s="86"/>
      <c r="I8" s="86"/>
      <c r="J8" s="86"/>
      <c r="K8" s="86"/>
      <c r="L8" s="86"/>
      <c r="M8" s="86"/>
    </row>
    <row r="9" spans="1:13" x14ac:dyDescent="0.25">
      <c r="A9" s="276" t="s">
        <v>72</v>
      </c>
      <c r="B9" s="86"/>
      <c r="C9" s="86"/>
      <c r="D9" s="86"/>
      <c r="E9" s="86"/>
      <c r="F9" s="86"/>
      <c r="G9" s="86"/>
      <c r="H9" s="86"/>
      <c r="I9" s="86"/>
      <c r="J9" s="86"/>
      <c r="K9" s="86"/>
      <c r="L9" s="86"/>
      <c r="M9" s="86"/>
    </row>
    <row r="10" spans="1:13" x14ac:dyDescent="0.25">
      <c r="A10" s="276" t="s">
        <v>77</v>
      </c>
      <c r="B10" s="86"/>
      <c r="C10" s="86"/>
      <c r="D10" s="86"/>
      <c r="E10" s="86"/>
      <c r="F10" s="86"/>
      <c r="G10" s="86"/>
      <c r="H10" s="86"/>
      <c r="I10" s="86"/>
      <c r="J10" s="86"/>
      <c r="K10" s="86"/>
      <c r="L10" s="86"/>
      <c r="M10" s="86"/>
    </row>
    <row r="11" spans="1:13" x14ac:dyDescent="0.25">
      <c r="A11" s="276" t="s">
        <v>73</v>
      </c>
      <c r="B11" s="86"/>
      <c r="C11" s="86"/>
      <c r="D11" s="86"/>
      <c r="E11" s="86"/>
      <c r="F11" s="86"/>
      <c r="G11" s="86"/>
      <c r="H11" s="86"/>
      <c r="I11" s="86"/>
      <c r="J11" s="86"/>
      <c r="K11" s="86"/>
      <c r="L11" s="86"/>
      <c r="M11" s="86"/>
    </row>
    <row r="12" spans="1:13" ht="15.75" thickBot="1" x14ac:dyDescent="0.3">
      <c r="A12" s="277" t="s">
        <v>74</v>
      </c>
      <c r="B12" s="86"/>
      <c r="C12" s="86"/>
      <c r="D12" s="86"/>
      <c r="E12" s="86"/>
      <c r="F12" s="86"/>
      <c r="G12" s="86"/>
      <c r="H12" s="86"/>
      <c r="I12" s="86"/>
      <c r="J12" s="86"/>
      <c r="K12" s="86"/>
      <c r="L12" s="86"/>
      <c r="M12" s="86"/>
    </row>
  </sheetData>
  <sheetProtection algorithmName="SHA-512" hashValue="u+ilHNBFga6Um18bjZ+ms2FBmxnuLbbSwpIyAvkeapR8J73qVu+CGndfWYFIS2Im0ZKvSpMmvp2Z+EwxnY6r3Q==" saltValue="07EbSlHlhZsooiu2Tv7+ow==" spinCount="100000" sheet="1" objects="1" scenarios="1"/>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theme="8" tint="0.59999389629810485"/>
  </sheetPr>
  <dimension ref="A1"/>
  <sheetViews>
    <sheetView workbookViewId="0">
      <selection activeCell="P34" sqref="P34"/>
    </sheetView>
  </sheetViews>
  <sheetFormatPr defaultColWidth="9.140625" defaultRowHeight="15" x14ac:dyDescent="0.25"/>
  <cols>
    <col min="1" max="16384" width="9.140625" style="85"/>
  </cols>
  <sheetData>
    <row r="1" spans="1:1" x14ac:dyDescent="0.25">
      <c r="A1" s="98" t="s">
        <v>108</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theme="8" tint="0.59999389629810485"/>
  </sheetPr>
  <dimension ref="A1"/>
  <sheetViews>
    <sheetView workbookViewId="0">
      <selection activeCell="A2" sqref="A2"/>
    </sheetView>
  </sheetViews>
  <sheetFormatPr defaultColWidth="9.140625" defaultRowHeight="15" x14ac:dyDescent="0.25"/>
  <cols>
    <col min="1" max="16384" width="9.140625" style="85"/>
  </cols>
  <sheetData>
    <row r="1" spans="1:1" x14ac:dyDescent="0.25">
      <c r="A1" s="98" t="s">
        <v>108</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theme="8" tint="0.59999389629810485"/>
  </sheetPr>
  <dimension ref="A1"/>
  <sheetViews>
    <sheetView workbookViewId="0">
      <selection activeCell="A2" sqref="A2"/>
    </sheetView>
  </sheetViews>
  <sheetFormatPr defaultColWidth="9.140625" defaultRowHeight="15" x14ac:dyDescent="0.25"/>
  <cols>
    <col min="1" max="16384" width="9.140625" style="85"/>
  </cols>
  <sheetData>
    <row r="1" spans="1:1" x14ac:dyDescent="0.25">
      <c r="A1" s="98" t="s">
        <v>108</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tabColor theme="8" tint="0.59999389629810485"/>
  </sheetPr>
  <dimension ref="A1"/>
  <sheetViews>
    <sheetView workbookViewId="0">
      <selection activeCell="A2" sqref="A2"/>
    </sheetView>
  </sheetViews>
  <sheetFormatPr defaultColWidth="9.140625" defaultRowHeight="15" x14ac:dyDescent="0.25"/>
  <cols>
    <col min="1" max="16384" width="9.140625" style="85"/>
  </cols>
  <sheetData>
    <row r="1" spans="1:1" x14ac:dyDescent="0.25">
      <c r="A1" s="98" t="s">
        <v>108</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theme="8" tint="0.59999389629810485"/>
  </sheetPr>
  <dimension ref="A1"/>
  <sheetViews>
    <sheetView workbookViewId="0">
      <selection activeCell="A2" sqref="A2"/>
    </sheetView>
  </sheetViews>
  <sheetFormatPr defaultColWidth="9.140625" defaultRowHeight="15" x14ac:dyDescent="0.25"/>
  <cols>
    <col min="1" max="16384" width="9.140625" style="85"/>
  </cols>
  <sheetData>
    <row r="1" spans="1:1" x14ac:dyDescent="0.25">
      <c r="A1" s="98" t="s">
        <v>108</v>
      </c>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theme="8" tint="0.59999389629810485"/>
  </sheetPr>
  <dimension ref="A1"/>
  <sheetViews>
    <sheetView workbookViewId="0">
      <selection activeCell="A2" sqref="A2"/>
    </sheetView>
  </sheetViews>
  <sheetFormatPr defaultColWidth="9.140625" defaultRowHeight="15" x14ac:dyDescent="0.25"/>
  <cols>
    <col min="1" max="16384" width="9.140625" style="85"/>
  </cols>
  <sheetData>
    <row r="1" spans="1:1" x14ac:dyDescent="0.25">
      <c r="A1" s="98" t="s">
        <v>108</v>
      </c>
    </row>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tabColor theme="8" tint="0.59999389629810485"/>
  </sheetPr>
  <dimension ref="A1"/>
  <sheetViews>
    <sheetView workbookViewId="0">
      <selection activeCell="A2" sqref="A2"/>
    </sheetView>
  </sheetViews>
  <sheetFormatPr defaultColWidth="9.140625" defaultRowHeight="15" x14ac:dyDescent="0.25"/>
  <cols>
    <col min="1" max="16384" width="9.140625" style="85"/>
  </cols>
  <sheetData>
    <row r="1" spans="1:1" x14ac:dyDescent="0.25">
      <c r="A1" s="98" t="s">
        <v>108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2" tint="-0.249977111117893"/>
  </sheetPr>
  <dimension ref="A1:T60"/>
  <sheetViews>
    <sheetView workbookViewId="0">
      <pane xSplit="1" ySplit="7" topLeftCell="B8" activePane="bottomRight" state="frozen"/>
      <selection activeCell="F21" sqref="F21"/>
      <selection pane="topRight" activeCell="F21" sqref="F21"/>
      <selection pane="bottomLeft" activeCell="F21" sqref="F21"/>
      <selection pane="bottomRight" activeCell="B7" sqref="B7"/>
    </sheetView>
  </sheetViews>
  <sheetFormatPr defaultColWidth="0" defaultRowHeight="15" zeroHeight="1" x14ac:dyDescent="0.25"/>
  <cols>
    <col min="1" max="1" width="12.140625" customWidth="1"/>
    <col min="2" max="2" width="118.85546875" customWidth="1"/>
    <col min="3" max="20" width="0" hidden="1" customWidth="1"/>
    <col min="21" max="16384" width="8.85546875" hidden="1"/>
  </cols>
  <sheetData>
    <row r="1" spans="1:20" s="1" customFormat="1" x14ac:dyDescent="0.25"/>
    <row r="2" spans="1:20" x14ac:dyDescent="0.25">
      <c r="B2" s="1"/>
    </row>
    <row r="3" spans="1:20" x14ac:dyDescent="0.25">
      <c r="B3" s="1"/>
    </row>
    <row r="4" spans="1:20" x14ac:dyDescent="0.25">
      <c r="B4" s="1"/>
      <c r="H4" s="1"/>
      <c r="I4" s="1"/>
      <c r="J4" s="1"/>
      <c r="K4" s="1"/>
      <c r="L4" s="1"/>
      <c r="M4" s="1"/>
      <c r="N4" s="1"/>
      <c r="O4" s="1"/>
      <c r="P4" s="1"/>
      <c r="Q4" s="1"/>
      <c r="R4" s="1"/>
      <c r="S4" s="1"/>
      <c r="T4" s="1"/>
    </row>
    <row r="5" spans="1:20" s="1" customFormat="1" x14ac:dyDescent="0.25"/>
    <row r="6" spans="1:20" x14ac:dyDescent="0.25">
      <c r="B6" s="1" t="s">
        <v>222</v>
      </c>
      <c r="H6" s="1"/>
      <c r="I6" s="1"/>
      <c r="J6" s="1"/>
      <c r="K6" s="1"/>
      <c r="L6" s="1"/>
      <c r="M6" s="1"/>
      <c r="N6" s="1"/>
      <c r="O6" s="1"/>
      <c r="P6" s="1"/>
      <c r="Q6" s="1"/>
      <c r="R6" s="1"/>
      <c r="S6" s="1"/>
      <c r="T6" s="1"/>
    </row>
    <row r="7" spans="1:20" x14ac:dyDescent="0.25">
      <c r="A7" s="170" t="s">
        <v>120</v>
      </c>
      <c r="B7" s="132" t="s">
        <v>107</v>
      </c>
      <c r="H7" s="1"/>
      <c r="I7" s="1"/>
      <c r="J7" s="1"/>
      <c r="K7" s="1"/>
      <c r="L7" s="1"/>
      <c r="M7" s="1"/>
      <c r="N7" s="1"/>
      <c r="O7" s="1"/>
      <c r="P7" s="1"/>
      <c r="Q7" s="1"/>
      <c r="R7" s="1"/>
      <c r="S7" s="1"/>
      <c r="T7" s="1"/>
    </row>
    <row r="8" spans="1:20" s="91" customFormat="1" ht="47.25" customHeight="1" x14ac:dyDescent="0.45">
      <c r="B8" s="95" t="s">
        <v>40</v>
      </c>
      <c r="H8" s="1"/>
      <c r="I8" s="1"/>
      <c r="J8" s="1"/>
      <c r="K8" s="1"/>
      <c r="L8" s="1"/>
      <c r="M8" s="1"/>
      <c r="N8" s="1"/>
      <c r="O8" s="1"/>
      <c r="P8" s="1"/>
      <c r="Q8" s="1"/>
      <c r="R8" s="1"/>
      <c r="S8" s="1"/>
      <c r="T8" s="1"/>
    </row>
    <row r="9" spans="1:20" ht="47.25" x14ac:dyDescent="0.25">
      <c r="B9" s="94" t="s">
        <v>106</v>
      </c>
      <c r="H9" s="1"/>
      <c r="I9" s="1"/>
      <c r="J9" s="1"/>
      <c r="K9" s="1"/>
      <c r="L9" s="1"/>
      <c r="M9" s="1"/>
      <c r="N9" s="1"/>
      <c r="O9" s="1"/>
      <c r="P9" s="1"/>
      <c r="Q9" s="1"/>
      <c r="R9" s="1"/>
      <c r="S9" s="1"/>
      <c r="T9" s="1"/>
    </row>
    <row r="10" spans="1:20" ht="51.6" customHeight="1" x14ac:dyDescent="0.35">
      <c r="B10" s="90" t="s">
        <v>90</v>
      </c>
      <c r="H10" s="1"/>
      <c r="I10" s="1"/>
      <c r="J10" s="1"/>
      <c r="K10" s="1"/>
      <c r="L10" s="1"/>
      <c r="M10" s="1"/>
      <c r="N10" s="1"/>
      <c r="O10" s="1"/>
      <c r="P10" s="1"/>
      <c r="Q10" s="1"/>
      <c r="R10" s="1"/>
      <c r="S10" s="1"/>
      <c r="T10" s="1"/>
    </row>
    <row r="11" spans="1:20" s="1" customFormat="1" ht="47.25" x14ac:dyDescent="0.25">
      <c r="B11" s="94" t="s">
        <v>232</v>
      </c>
    </row>
    <row r="12" spans="1:20" s="91" customFormat="1" ht="21.75" customHeight="1" x14ac:dyDescent="0.25">
      <c r="B12" s="97" t="s">
        <v>190</v>
      </c>
    </row>
    <row r="13" spans="1:20" ht="51.6" customHeight="1" x14ac:dyDescent="0.35">
      <c r="B13" s="90" t="s">
        <v>91</v>
      </c>
    </row>
    <row r="14" spans="1:20" ht="15.75" x14ac:dyDescent="0.25">
      <c r="B14" s="97" t="s">
        <v>92</v>
      </c>
    </row>
    <row r="15" spans="1:20" ht="47.25" x14ac:dyDescent="0.25">
      <c r="B15" s="94" t="s">
        <v>224</v>
      </c>
    </row>
    <row r="16" spans="1:20" ht="31.5" x14ac:dyDescent="0.25">
      <c r="B16" s="291" t="s">
        <v>228</v>
      </c>
    </row>
    <row r="17" spans="2:2" ht="63" x14ac:dyDescent="0.25">
      <c r="B17" s="291" t="s">
        <v>233</v>
      </c>
    </row>
    <row r="18" spans="2:2" ht="31.5" x14ac:dyDescent="0.25">
      <c r="B18" s="291" t="s">
        <v>225</v>
      </c>
    </row>
    <row r="19" spans="2:2" ht="35.25" customHeight="1" x14ac:dyDescent="0.25">
      <c r="B19" s="291" t="s">
        <v>226</v>
      </c>
    </row>
    <row r="20" spans="2:2" ht="36" customHeight="1" x14ac:dyDescent="0.25">
      <c r="B20" s="291" t="s">
        <v>227</v>
      </c>
    </row>
    <row r="21" spans="2:2" ht="36" customHeight="1" x14ac:dyDescent="0.25">
      <c r="B21" s="291" t="s">
        <v>191</v>
      </c>
    </row>
    <row r="22" spans="2:2" ht="56.45" customHeight="1" x14ac:dyDescent="0.35">
      <c r="B22" s="90" t="s">
        <v>93</v>
      </c>
    </row>
    <row r="23" spans="2:2" ht="15.75" x14ac:dyDescent="0.25">
      <c r="B23" s="97" t="s">
        <v>94</v>
      </c>
    </row>
    <row r="24" spans="2:2" s="1" customFormat="1" ht="330.75" x14ac:dyDescent="0.25">
      <c r="B24" s="94" t="s">
        <v>209</v>
      </c>
    </row>
    <row r="25" spans="2:2" s="1" customFormat="1" ht="31.5" x14ac:dyDescent="0.25">
      <c r="B25" s="94" t="s">
        <v>192</v>
      </c>
    </row>
    <row r="26" spans="2:2" s="1" customFormat="1" ht="47.25" x14ac:dyDescent="0.25">
      <c r="B26" s="94" t="s">
        <v>193</v>
      </c>
    </row>
    <row r="27" spans="2:2" s="1" customFormat="1" ht="31.5" x14ac:dyDescent="0.25">
      <c r="B27" s="94" t="s">
        <v>194</v>
      </c>
    </row>
    <row r="28" spans="2:2" ht="40.5" customHeight="1" x14ac:dyDescent="0.35">
      <c r="B28" s="90" t="s">
        <v>95</v>
      </c>
    </row>
    <row r="29" spans="2:2" ht="78.75" x14ac:dyDescent="0.25">
      <c r="B29" s="94" t="s">
        <v>195</v>
      </c>
    </row>
    <row r="30" spans="2:2" ht="25.5" customHeight="1" x14ac:dyDescent="0.25">
      <c r="B30" s="94" t="s">
        <v>96</v>
      </c>
    </row>
    <row r="31" spans="2:2" ht="15.75" x14ac:dyDescent="0.25">
      <c r="B31" s="94" t="s">
        <v>97</v>
      </c>
    </row>
    <row r="32" spans="2:2" ht="15.75" x14ac:dyDescent="0.25">
      <c r="B32" s="94" t="s">
        <v>207</v>
      </c>
    </row>
    <row r="33" spans="2:2" ht="15.75" x14ac:dyDescent="0.25">
      <c r="B33" s="94" t="s">
        <v>208</v>
      </c>
    </row>
    <row r="34" spans="2:2" ht="54" customHeight="1" x14ac:dyDescent="0.45">
      <c r="B34" s="92" t="s">
        <v>100</v>
      </c>
    </row>
    <row r="35" spans="2:2" s="91" customFormat="1" ht="30.75" customHeight="1" x14ac:dyDescent="0.35">
      <c r="B35" s="93" t="s">
        <v>101</v>
      </c>
    </row>
    <row r="36" spans="2:2" ht="47.25" x14ac:dyDescent="0.25">
      <c r="B36" s="94" t="s">
        <v>102</v>
      </c>
    </row>
    <row r="37" spans="2:2" ht="15.75" x14ac:dyDescent="0.25">
      <c r="B37" s="94" t="s">
        <v>103</v>
      </c>
    </row>
    <row r="38" spans="2:2" ht="15.75" x14ac:dyDescent="0.25">
      <c r="B38" s="94" t="s">
        <v>202</v>
      </c>
    </row>
    <row r="39" spans="2:2" s="1" customFormat="1" ht="15.75" x14ac:dyDescent="0.25">
      <c r="B39" s="292" t="s">
        <v>203</v>
      </c>
    </row>
    <row r="40" spans="2:2" ht="15.75" x14ac:dyDescent="0.25">
      <c r="B40" s="94" t="s">
        <v>204</v>
      </c>
    </row>
    <row r="41" spans="2:2" ht="15.75" x14ac:dyDescent="0.25">
      <c r="B41" s="94" t="s">
        <v>205</v>
      </c>
    </row>
    <row r="42" spans="2:2" ht="15.75" x14ac:dyDescent="0.25">
      <c r="B42" s="94" t="s">
        <v>206</v>
      </c>
    </row>
    <row r="43" spans="2:2" ht="48.75" customHeight="1" x14ac:dyDescent="0.45">
      <c r="B43" s="96" t="s">
        <v>51</v>
      </c>
    </row>
    <row r="44" spans="2:2" ht="63" x14ac:dyDescent="0.25">
      <c r="B44" s="94" t="s">
        <v>98</v>
      </c>
    </row>
    <row r="45" spans="2:2" ht="15.75" x14ac:dyDescent="0.25">
      <c r="B45" s="94" t="s">
        <v>201</v>
      </c>
    </row>
    <row r="46" spans="2:2" ht="15.75" x14ac:dyDescent="0.25">
      <c r="B46" s="94" t="s">
        <v>200</v>
      </c>
    </row>
    <row r="47" spans="2:2" ht="15.75" x14ac:dyDescent="0.25">
      <c r="B47" s="94" t="s">
        <v>199</v>
      </c>
    </row>
    <row r="48" spans="2:2" ht="42.75" customHeight="1" x14ac:dyDescent="0.35">
      <c r="B48" s="93" t="s">
        <v>99</v>
      </c>
    </row>
    <row r="49" spans="2:2" ht="47.25" x14ac:dyDescent="0.25">
      <c r="B49" s="94" t="s">
        <v>196</v>
      </c>
    </row>
    <row r="50" spans="2:2" ht="78.75" x14ac:dyDescent="0.25">
      <c r="B50" s="94" t="s">
        <v>198</v>
      </c>
    </row>
    <row r="51" spans="2:2" ht="126" x14ac:dyDescent="0.25">
      <c r="B51" s="94" t="s">
        <v>197</v>
      </c>
    </row>
    <row r="52" spans="2:2" ht="15.75" x14ac:dyDescent="0.25">
      <c r="B52" s="94"/>
    </row>
    <row r="53" spans="2:2" ht="15.75" hidden="1" x14ac:dyDescent="0.25">
      <c r="B53" s="94"/>
    </row>
    <row r="54" spans="2:2" ht="15.75" hidden="1" x14ac:dyDescent="0.25">
      <c r="B54" s="94"/>
    </row>
    <row r="55" spans="2:2" ht="56.25" hidden="1" customHeight="1" x14ac:dyDescent="0.25">
      <c r="B55" s="94"/>
    </row>
    <row r="56" spans="2:2" ht="33" hidden="1" customHeight="1" x14ac:dyDescent="0.25">
      <c r="B56" s="94"/>
    </row>
    <row r="57" spans="2:2" ht="28.5" hidden="1" x14ac:dyDescent="0.25">
      <c r="B57" s="88"/>
    </row>
    <row r="58" spans="2:2" ht="15.75" hidden="1" x14ac:dyDescent="0.25">
      <c r="B58" s="87"/>
    </row>
    <row r="59" spans="2:2" hidden="1" x14ac:dyDescent="0.25">
      <c r="B59" s="89"/>
    </row>
    <row r="60" spans="2:2" x14ac:dyDescent="0.25"/>
  </sheetData>
  <sheetProtection algorithmName="SHA-512" hashValue="vVv9B3PYgqh/fyCQW3+spGZsbq6QhujJ4/Qg1bIFeVofMIbYPfEQHcyzVVVX88WQwto6uugGjH/x80v3zZ+31g==" saltValue="fbdML3wVWRAed33CANBuMQ==" spinCount="100000" sheet="1" selectLockedCells="1"/>
  <hyperlinks>
    <hyperlink ref="B7" r:id="rId1" tooltip="MERC Grant Program Website" xr:uid="{00000000-0004-0000-0100-000000000000}"/>
  </hyperlinks>
  <pageMargins left="0.7" right="0.7" top="0.75" bottom="0.75" header="0.3" footer="0.3"/>
  <pageSetup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tabColor theme="8" tint="0.59999389629810485"/>
  </sheetPr>
  <dimension ref="A1"/>
  <sheetViews>
    <sheetView workbookViewId="0">
      <selection activeCell="A2" sqref="A2"/>
    </sheetView>
  </sheetViews>
  <sheetFormatPr defaultColWidth="9.140625" defaultRowHeight="15" x14ac:dyDescent="0.25"/>
  <cols>
    <col min="1" max="16384" width="9.140625" style="85"/>
  </cols>
  <sheetData>
    <row r="1" spans="1:1" x14ac:dyDescent="0.25">
      <c r="A1" s="98" t="s">
        <v>108</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tabColor theme="8" tint="0.59999389629810485"/>
  </sheetPr>
  <dimension ref="A1"/>
  <sheetViews>
    <sheetView workbookViewId="0">
      <selection activeCell="A2" sqref="A2"/>
    </sheetView>
  </sheetViews>
  <sheetFormatPr defaultColWidth="9.140625" defaultRowHeight="15" x14ac:dyDescent="0.25"/>
  <cols>
    <col min="1" max="16384" width="9.140625" style="85"/>
  </cols>
  <sheetData>
    <row r="1" spans="1:1" x14ac:dyDescent="0.25">
      <c r="A1" s="98" t="s">
        <v>108</v>
      </c>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0">
    <tabColor theme="8" tint="0.59999389629810485"/>
  </sheetPr>
  <dimension ref="A1"/>
  <sheetViews>
    <sheetView workbookViewId="0">
      <selection activeCell="A2" sqref="A2"/>
    </sheetView>
  </sheetViews>
  <sheetFormatPr defaultColWidth="9.140625" defaultRowHeight="15" x14ac:dyDescent="0.25"/>
  <cols>
    <col min="1" max="16384" width="9.140625" style="85"/>
  </cols>
  <sheetData>
    <row r="1" spans="1:1" x14ac:dyDescent="0.25">
      <c r="A1" s="98" t="s">
        <v>108</v>
      </c>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tabColor theme="8" tint="0.59999389629810485"/>
  </sheetPr>
  <dimension ref="A1"/>
  <sheetViews>
    <sheetView workbookViewId="0">
      <selection activeCell="A2" sqref="A2"/>
    </sheetView>
  </sheetViews>
  <sheetFormatPr defaultColWidth="9.140625" defaultRowHeight="15" x14ac:dyDescent="0.25"/>
  <cols>
    <col min="1" max="16384" width="9.140625" style="85"/>
  </cols>
  <sheetData>
    <row r="1" spans="1:1" x14ac:dyDescent="0.25">
      <c r="A1" s="98" t="s">
        <v>108</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E174D-224A-49F3-91DB-1330F7D45EEE}">
  <sheetPr>
    <tabColor theme="2" tint="-0.249977111117893"/>
  </sheetPr>
  <dimension ref="A1:A7"/>
  <sheetViews>
    <sheetView workbookViewId="0">
      <pane ySplit="1" topLeftCell="A2" activePane="bottomLeft" state="frozen"/>
      <selection pane="bottomLeft"/>
    </sheetView>
  </sheetViews>
  <sheetFormatPr defaultColWidth="0" defaultRowHeight="15" zeroHeight="1" x14ac:dyDescent="0.25"/>
  <cols>
    <col min="1" max="1" width="148.28515625" style="1" customWidth="1"/>
    <col min="2" max="16384" width="8.85546875" style="1" hidden="1"/>
  </cols>
  <sheetData>
    <row r="1" spans="1:1" ht="46.9" customHeight="1" x14ac:dyDescent="0.25">
      <c r="A1" s="305" t="s">
        <v>124</v>
      </c>
    </row>
    <row r="2" spans="1:1" ht="36.6" customHeight="1" x14ac:dyDescent="0.35">
      <c r="A2" s="304" t="s">
        <v>237</v>
      </c>
    </row>
    <row r="3" spans="1:1" ht="409.15" customHeight="1" x14ac:dyDescent="0.25"/>
    <row r="4" spans="1:1" ht="409.15" customHeight="1" x14ac:dyDescent="0.25"/>
    <row r="5" spans="1:1" ht="409.15" customHeight="1" x14ac:dyDescent="0.25"/>
    <row r="6" spans="1:1" ht="409.15" customHeight="1" x14ac:dyDescent="0.25"/>
    <row r="7" spans="1:1" x14ac:dyDescent="0.25"/>
  </sheetData>
  <sheetProtection algorithmName="SHA-512" hashValue="8/klBGyP6sVagOqUzFS6BT+shbnsVP1KKdFPqDg/KQfHvUVqia2sDW3pSmamNWJ+QLAySLW8NQ4IbI6RMtp3Gw==" saltValue="R8jiOH1LiWTKcQmsYhbJIA==" spinCount="100000" sheet="1" objects="1" scenarios="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249977111117893"/>
  </sheetPr>
  <dimension ref="A1:XFC48"/>
  <sheetViews>
    <sheetView workbookViewId="0">
      <pane ySplit="1" topLeftCell="A2" activePane="bottomLeft" state="frozen"/>
      <selection pane="bottomLeft" activeCell="A2" sqref="A2"/>
    </sheetView>
  </sheetViews>
  <sheetFormatPr defaultColWidth="0" defaultRowHeight="15" zeroHeight="1" x14ac:dyDescent="0.25"/>
  <cols>
    <col min="1" max="1" width="9.140625" style="1" customWidth="1"/>
    <col min="2" max="11" width="8.85546875" style="1" customWidth="1"/>
    <col min="12" max="12" width="14.28515625" style="1" customWidth="1"/>
    <col min="13" max="13" width="8.85546875" style="1" customWidth="1"/>
    <col min="14" max="16383" width="8.85546875" style="1" hidden="1"/>
    <col min="16384" max="16384" width="23.5703125" style="1" customWidth="1"/>
  </cols>
  <sheetData>
    <row r="1" spans="1:18" ht="56.25" customHeight="1" x14ac:dyDescent="0.25">
      <c r="A1" s="170" t="s">
        <v>120</v>
      </c>
      <c r="B1" s="325" t="s">
        <v>136</v>
      </c>
      <c r="C1" s="325"/>
      <c r="D1" s="325"/>
      <c r="E1" s="325"/>
      <c r="F1" s="325"/>
      <c r="G1" s="325"/>
      <c r="H1" s="325"/>
      <c r="I1" s="325"/>
      <c r="J1" s="325"/>
      <c r="K1" s="325"/>
      <c r="L1" s="325"/>
      <c r="M1" s="325"/>
    </row>
    <row r="2" spans="1:18" s="306" customFormat="1" ht="37.9" customHeight="1" x14ac:dyDescent="0.25">
      <c r="B2" s="97" t="s">
        <v>241</v>
      </c>
      <c r="C2" s="94"/>
      <c r="D2" s="94"/>
      <c r="E2" s="94"/>
      <c r="F2" s="94"/>
      <c r="G2" s="94"/>
      <c r="H2" s="94"/>
      <c r="I2" s="94"/>
      <c r="J2" s="94"/>
      <c r="K2" s="94"/>
      <c r="L2" s="94"/>
      <c r="M2" s="94"/>
      <c r="N2" s="97"/>
      <c r="O2" s="97"/>
      <c r="P2" s="97"/>
      <c r="Q2" s="97"/>
      <c r="R2" s="97"/>
    </row>
    <row r="3" spans="1:18" ht="44.45" customHeight="1" x14ac:dyDescent="0.25">
      <c r="B3" s="293" t="s">
        <v>217</v>
      </c>
    </row>
    <row r="4" spans="1:18" ht="15.75" x14ac:dyDescent="0.25">
      <c r="B4" s="294" t="s">
        <v>211</v>
      </c>
    </row>
    <row r="5" spans="1:18" x14ac:dyDescent="0.25"/>
    <row r="6" spans="1:18" x14ac:dyDescent="0.25"/>
    <row r="7" spans="1:18" x14ac:dyDescent="0.25"/>
    <row r="8" spans="1:18" x14ac:dyDescent="0.25"/>
    <row r="9" spans="1:18" x14ac:dyDescent="0.25"/>
    <row r="10" spans="1:18" x14ac:dyDescent="0.25"/>
    <row r="11" spans="1:18" x14ac:dyDescent="0.25"/>
    <row r="12" spans="1:18" x14ac:dyDescent="0.25"/>
    <row r="13" spans="1:18" x14ac:dyDescent="0.25"/>
    <row r="14" spans="1:18" x14ac:dyDescent="0.25"/>
    <row r="15" spans="1:18" x14ac:dyDescent="0.25"/>
    <row r="16" spans="1:18" x14ac:dyDescent="0.25"/>
    <row r="17" spans="2:12" ht="97.5" customHeight="1" x14ac:dyDescent="0.25">
      <c r="B17" s="326" t="s">
        <v>223</v>
      </c>
      <c r="C17" s="326"/>
      <c r="D17" s="326"/>
      <c r="E17" s="326"/>
      <c r="F17" s="326"/>
      <c r="G17" s="326"/>
      <c r="H17" s="326"/>
      <c r="I17" s="326"/>
      <c r="J17" s="326"/>
      <c r="K17" s="326"/>
      <c r="L17" s="326"/>
    </row>
    <row r="18" spans="2:12" ht="56.45" customHeight="1" x14ac:dyDescent="0.25">
      <c r="B18" s="326" t="s">
        <v>212</v>
      </c>
      <c r="C18" s="326"/>
      <c r="D18" s="326"/>
      <c r="E18" s="326"/>
      <c r="F18" s="326"/>
      <c r="G18" s="326"/>
      <c r="H18" s="326"/>
      <c r="I18" s="326"/>
      <c r="J18" s="326"/>
      <c r="K18" s="326"/>
      <c r="L18" s="326"/>
    </row>
    <row r="19" spans="2:12" ht="29.45" customHeight="1" x14ac:dyDescent="0.25">
      <c r="B19" s="295" t="s">
        <v>213</v>
      </c>
    </row>
    <row r="20" spans="2:12" ht="15.75" x14ac:dyDescent="0.25">
      <c r="B20" s="294" t="s">
        <v>211</v>
      </c>
    </row>
    <row r="21" spans="2:12" ht="15.75" x14ac:dyDescent="0.25">
      <c r="B21" s="292" t="s">
        <v>214</v>
      </c>
    </row>
    <row r="22" spans="2:12" ht="15.75" x14ac:dyDescent="0.25">
      <c r="B22" s="292"/>
    </row>
    <row r="23" spans="2:12" ht="15.75" x14ac:dyDescent="0.25">
      <c r="B23" s="292"/>
    </row>
    <row r="24" spans="2:12" ht="15.75" x14ac:dyDescent="0.25">
      <c r="B24" s="292"/>
    </row>
    <row r="25" spans="2:12" ht="15.75" x14ac:dyDescent="0.25">
      <c r="B25" s="292"/>
    </row>
    <row r="26" spans="2:12" ht="15.75" x14ac:dyDescent="0.25">
      <c r="B26" s="292"/>
    </row>
    <row r="27" spans="2:12" ht="15.75" x14ac:dyDescent="0.25">
      <c r="B27" s="292"/>
    </row>
    <row r="28" spans="2:12" ht="15.75" x14ac:dyDescent="0.25">
      <c r="B28" s="292"/>
    </row>
    <row r="29" spans="2:12" ht="15.75" x14ac:dyDescent="0.25">
      <c r="B29" s="292"/>
    </row>
    <row r="30" spans="2:12" ht="15.75" x14ac:dyDescent="0.25">
      <c r="B30" s="292"/>
    </row>
    <row r="31" spans="2:12" ht="15.75" x14ac:dyDescent="0.25">
      <c r="B31" s="292"/>
    </row>
    <row r="32" spans="2:12" ht="15.75" x14ac:dyDescent="0.25">
      <c r="B32" s="292"/>
    </row>
    <row r="33" spans="2:12" ht="15.75" x14ac:dyDescent="0.25">
      <c r="B33" s="292"/>
    </row>
    <row r="34" spans="2:12" ht="15.75" x14ac:dyDescent="0.25">
      <c r="B34" s="292"/>
    </row>
    <row r="35" spans="2:12" ht="96.6" customHeight="1" x14ac:dyDescent="0.25">
      <c r="B35" s="327" t="s">
        <v>230</v>
      </c>
      <c r="C35" s="327"/>
      <c r="D35" s="327"/>
      <c r="E35" s="327"/>
      <c r="F35" s="327"/>
      <c r="G35" s="327"/>
      <c r="H35" s="327"/>
      <c r="I35" s="327"/>
      <c r="J35" s="327"/>
      <c r="K35" s="327"/>
      <c r="L35" s="327"/>
    </row>
    <row r="36" spans="2:12" ht="38.450000000000003" customHeight="1" x14ac:dyDescent="0.25">
      <c r="B36" s="293" t="s">
        <v>215</v>
      </c>
    </row>
    <row r="37" spans="2:12" ht="15.75" x14ac:dyDescent="0.25">
      <c r="B37" s="294" t="s">
        <v>211</v>
      </c>
    </row>
    <row r="38" spans="2:12" x14ac:dyDescent="0.25"/>
    <row r="39" spans="2:12" x14ac:dyDescent="0.25"/>
    <row r="40" spans="2:12" x14ac:dyDescent="0.25"/>
    <row r="41" spans="2:12" x14ac:dyDescent="0.25"/>
    <row r="42" spans="2:12" x14ac:dyDescent="0.25"/>
    <row r="43" spans="2:12" x14ac:dyDescent="0.25"/>
    <row r="44" spans="2:12" x14ac:dyDescent="0.25"/>
    <row r="45" spans="2:12" ht="52.9" customHeight="1" x14ac:dyDescent="0.25"/>
    <row r="46" spans="2:12" ht="39.6" customHeight="1" x14ac:dyDescent="0.25">
      <c r="B46" s="326" t="s">
        <v>216</v>
      </c>
      <c r="C46" s="326"/>
      <c r="D46" s="326"/>
      <c r="E46" s="326"/>
      <c r="F46" s="326"/>
      <c r="G46" s="326"/>
      <c r="H46" s="326"/>
      <c r="I46" s="326"/>
      <c r="J46" s="326"/>
      <c r="K46" s="326"/>
      <c r="L46" s="326"/>
    </row>
    <row r="47" spans="2:12" x14ac:dyDescent="0.25"/>
    <row r="48" spans="2:12" x14ac:dyDescent="0.25"/>
  </sheetData>
  <sheetProtection algorithmName="SHA-512" hashValue="mSCBV+71sHNf5oX9iGDsLjvlE6mKamKUCu+Xx39mLIOjE3/2aaZpzhGjtY224czoWV/dOWcTfaK2u9LaOlA2cw==" saltValue="ynGoHSnxhQdIENhj45xRmw==" spinCount="100000" sheet="1" objects="1" scenarios="1"/>
  <mergeCells count="5">
    <mergeCell ref="B1:M1"/>
    <mergeCell ref="B17:L17"/>
    <mergeCell ref="B18:L18"/>
    <mergeCell ref="B46:L46"/>
    <mergeCell ref="B35:L3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pageSetUpPr fitToPage="1"/>
  </sheetPr>
  <dimension ref="A1:N190"/>
  <sheetViews>
    <sheetView zoomScale="90" zoomScaleNormal="90" workbookViewId="0">
      <pane ySplit="2" topLeftCell="A3" activePane="bottomLeft" state="frozen"/>
      <selection pane="bottomLeft" activeCell="D154" sqref="D154"/>
    </sheetView>
  </sheetViews>
  <sheetFormatPr defaultColWidth="9.140625" defaultRowHeight="15" x14ac:dyDescent="0.25"/>
  <cols>
    <col min="1" max="1" width="15.5703125" style="17" customWidth="1"/>
    <col min="2" max="2" width="43.140625" style="17" customWidth="1"/>
    <col min="3" max="3" width="14.28515625" style="17" customWidth="1"/>
    <col min="4" max="4" width="20.42578125" style="17" customWidth="1"/>
    <col min="5" max="5" width="13" style="17" customWidth="1"/>
    <col min="6" max="6" width="40.85546875" style="17" customWidth="1"/>
    <col min="7" max="7" width="17.7109375" style="17" customWidth="1"/>
    <col min="8" max="8" width="17.5703125" style="17" customWidth="1"/>
    <col min="9" max="9" width="19.140625" style="17" customWidth="1"/>
    <col min="10" max="10" width="18.7109375" style="17" customWidth="1"/>
    <col min="11" max="11" width="12.5703125" style="17" bestFit="1" customWidth="1"/>
    <col min="12" max="16384" width="9.140625" style="17"/>
  </cols>
  <sheetData>
    <row r="1" spans="1:14" ht="33.75" x14ac:dyDescent="0.25">
      <c r="B1" s="285" t="s">
        <v>135</v>
      </c>
      <c r="C1" s="14"/>
      <c r="D1" s="15"/>
      <c r="E1" s="15"/>
      <c r="F1" s="15"/>
      <c r="G1" s="15"/>
      <c r="H1" s="15"/>
      <c r="I1" s="15"/>
      <c r="J1" s="15"/>
      <c r="K1" s="15"/>
      <c r="L1" s="15"/>
      <c r="M1" s="15"/>
      <c r="N1" s="15"/>
    </row>
    <row r="2" spans="1:14" ht="26.25" x14ac:dyDescent="0.3">
      <c r="A2" s="170" t="s">
        <v>120</v>
      </c>
      <c r="B2" s="284" t="s">
        <v>238</v>
      </c>
      <c r="C2" s="14"/>
      <c r="D2" s="15"/>
      <c r="E2" s="15"/>
      <c r="F2" s="15"/>
      <c r="G2" s="15"/>
      <c r="H2" s="15"/>
      <c r="I2" s="15"/>
      <c r="J2" s="15"/>
      <c r="K2" s="15"/>
      <c r="L2" s="15"/>
      <c r="M2" s="15"/>
      <c r="N2" s="15"/>
    </row>
    <row r="3" spans="1:14" x14ac:dyDescent="0.25">
      <c r="C3" s="16"/>
      <c r="D3" s="18"/>
      <c r="E3" s="18"/>
      <c r="F3" s="18"/>
      <c r="G3" s="18"/>
      <c r="H3" s="18"/>
      <c r="I3" s="18"/>
      <c r="J3" s="18"/>
      <c r="K3" s="18"/>
      <c r="L3" s="18"/>
      <c r="M3" s="18"/>
      <c r="N3" s="18"/>
    </row>
    <row r="4" spans="1:14" ht="18.75" x14ac:dyDescent="0.3">
      <c r="B4" s="179" t="s">
        <v>239</v>
      </c>
      <c r="C4" s="180"/>
      <c r="D4" s="19"/>
      <c r="E4" s="19"/>
      <c r="F4" s="19"/>
      <c r="G4" s="19"/>
    </row>
    <row r="5" spans="1:14" s="60" customFormat="1" ht="31.5" x14ac:dyDescent="0.25">
      <c r="B5" s="181" t="s">
        <v>32</v>
      </c>
      <c r="C5" s="182" t="s">
        <v>33</v>
      </c>
      <c r="D5" s="71"/>
      <c r="E5" s="71"/>
      <c r="F5" s="71"/>
      <c r="G5" s="71"/>
    </row>
    <row r="6" spans="1:14" ht="15.75" x14ac:dyDescent="0.25">
      <c r="B6" s="307" t="s">
        <v>1</v>
      </c>
      <c r="C6" s="3">
        <v>0</v>
      </c>
      <c r="D6" s="19"/>
      <c r="E6" s="19"/>
      <c r="F6" s="19"/>
      <c r="G6" s="19"/>
    </row>
    <row r="7" spans="1:14" ht="15.75" x14ac:dyDescent="0.25">
      <c r="B7" s="308" t="s">
        <v>2</v>
      </c>
      <c r="C7" s="4">
        <v>0</v>
      </c>
      <c r="D7" s="19"/>
      <c r="E7" s="19"/>
      <c r="F7" s="19"/>
      <c r="G7" s="19"/>
    </row>
    <row r="8" spans="1:14" ht="15.75" x14ac:dyDescent="0.25">
      <c r="B8" s="308" t="s">
        <v>3</v>
      </c>
      <c r="C8" s="4">
        <v>0</v>
      </c>
      <c r="D8" s="19"/>
      <c r="E8" s="19"/>
      <c r="F8" s="19"/>
      <c r="G8" s="19"/>
    </row>
    <row r="9" spans="1:14" ht="15.75" x14ac:dyDescent="0.25">
      <c r="B9" s="308" t="s">
        <v>4</v>
      </c>
      <c r="C9" s="4">
        <v>0</v>
      </c>
      <c r="D9" s="19"/>
      <c r="E9" s="19"/>
      <c r="F9" s="19"/>
      <c r="G9" s="19"/>
    </row>
    <row r="10" spans="1:14" ht="15.75" x14ac:dyDescent="0.25">
      <c r="B10" s="308" t="s">
        <v>5</v>
      </c>
      <c r="C10" s="4">
        <v>0</v>
      </c>
      <c r="D10" s="19"/>
      <c r="E10" s="19"/>
      <c r="F10" s="19"/>
      <c r="G10" s="19"/>
    </row>
    <row r="11" spans="1:14" ht="15.75" x14ac:dyDescent="0.25">
      <c r="B11" s="308" t="s">
        <v>6</v>
      </c>
      <c r="C11" s="4">
        <v>0</v>
      </c>
      <c r="D11" s="19"/>
      <c r="E11" s="19"/>
      <c r="F11" s="19"/>
      <c r="G11" s="19"/>
    </row>
    <row r="12" spans="1:14" ht="15.75" x14ac:dyDescent="0.25">
      <c r="B12" s="308" t="s">
        <v>7</v>
      </c>
      <c r="C12" s="4">
        <v>0</v>
      </c>
      <c r="D12" s="19"/>
      <c r="E12" s="19"/>
      <c r="F12" s="19"/>
      <c r="G12" s="19"/>
    </row>
    <row r="13" spans="1:14" ht="15.75" x14ac:dyDescent="0.25">
      <c r="B13" s="308" t="s">
        <v>8</v>
      </c>
      <c r="C13" s="4">
        <v>0</v>
      </c>
      <c r="D13" s="19"/>
      <c r="E13" s="19"/>
      <c r="F13" s="19"/>
      <c r="G13" s="19"/>
    </row>
    <row r="14" spans="1:14" ht="15.75" x14ac:dyDescent="0.25">
      <c r="B14" s="308" t="s">
        <v>9</v>
      </c>
      <c r="C14" s="4">
        <v>0</v>
      </c>
      <c r="D14" s="19"/>
      <c r="E14" s="19"/>
      <c r="F14" s="19"/>
      <c r="G14" s="19"/>
    </row>
    <row r="15" spans="1:14" ht="15.75" x14ac:dyDescent="0.25">
      <c r="B15" s="308" t="s">
        <v>10</v>
      </c>
      <c r="C15" s="4">
        <v>0</v>
      </c>
      <c r="D15" s="19"/>
      <c r="E15" s="19"/>
      <c r="F15" s="19"/>
      <c r="G15" s="19"/>
    </row>
    <row r="16" spans="1:14" ht="15.75" x14ac:dyDescent="0.25">
      <c r="B16" s="308" t="s">
        <v>11</v>
      </c>
      <c r="C16" s="4">
        <v>0</v>
      </c>
      <c r="D16" s="19"/>
      <c r="E16" s="19"/>
      <c r="F16" s="19"/>
      <c r="G16" s="19"/>
    </row>
    <row r="17" spans="2:12" ht="15.75" x14ac:dyDescent="0.25">
      <c r="B17" s="308" t="s">
        <v>12</v>
      </c>
      <c r="C17" s="4">
        <v>0</v>
      </c>
      <c r="D17" s="19"/>
      <c r="E17" s="19"/>
      <c r="F17" s="19"/>
      <c r="G17" s="19"/>
    </row>
    <row r="18" spans="2:12" ht="15.75" x14ac:dyDescent="0.25">
      <c r="B18" s="308" t="s">
        <v>13</v>
      </c>
      <c r="C18" s="4">
        <v>0</v>
      </c>
      <c r="D18" s="19"/>
      <c r="E18" s="19"/>
      <c r="F18" s="19"/>
      <c r="G18" s="19"/>
    </row>
    <row r="19" spans="2:12" ht="15.75" x14ac:dyDescent="0.25">
      <c r="B19" s="308" t="s">
        <v>14</v>
      </c>
      <c r="C19" s="4">
        <v>0</v>
      </c>
      <c r="D19" s="19"/>
      <c r="E19" s="19"/>
      <c r="F19" s="19"/>
      <c r="G19" s="19"/>
    </row>
    <row r="20" spans="2:12" ht="15.75" x14ac:dyDescent="0.25">
      <c r="B20" s="309" t="s">
        <v>15</v>
      </c>
      <c r="C20" s="5">
        <v>0</v>
      </c>
      <c r="D20" s="19"/>
      <c r="E20" s="19"/>
      <c r="F20" s="19"/>
      <c r="G20" s="19"/>
    </row>
    <row r="21" spans="2:12" ht="15.75" x14ac:dyDescent="0.25">
      <c r="B21" s="258" t="s">
        <v>18</v>
      </c>
      <c r="C21" s="259">
        <f>SUM(C6:C20)</f>
        <v>0</v>
      </c>
      <c r="D21" s="19"/>
      <c r="E21" s="19"/>
      <c r="F21" s="19"/>
      <c r="G21" s="19"/>
    </row>
    <row r="22" spans="2:12" ht="15.75" x14ac:dyDescent="0.25">
      <c r="B22" s="19"/>
      <c r="C22" s="19"/>
      <c r="D22" s="19"/>
      <c r="E22" s="19"/>
      <c r="F22" s="19"/>
      <c r="G22" s="19"/>
    </row>
    <row r="23" spans="2:12" ht="23.25" x14ac:dyDescent="0.35">
      <c r="B23" s="20" t="s">
        <v>0</v>
      </c>
      <c r="C23" s="20"/>
      <c r="D23" s="20"/>
      <c r="E23" s="20"/>
      <c r="F23" s="20"/>
      <c r="G23" s="24"/>
      <c r="H23" s="24"/>
      <c r="I23" s="24"/>
      <c r="J23" s="24"/>
      <c r="K23" s="24"/>
      <c r="L23" s="24"/>
    </row>
    <row r="24" spans="2:12" s="24" customFormat="1" ht="24" thickBot="1" x14ac:dyDescent="0.4">
      <c r="B24" s="20"/>
      <c r="C24" s="20"/>
      <c r="D24" s="20"/>
      <c r="E24" s="20"/>
      <c r="F24" s="20"/>
    </row>
    <row r="25" spans="2:12" ht="19.5" thickBot="1" x14ac:dyDescent="0.35">
      <c r="B25" s="190" t="s">
        <v>34</v>
      </c>
      <c r="C25" s="191"/>
      <c r="D25" s="192"/>
      <c r="E25" s="25"/>
      <c r="F25" s="25"/>
      <c r="G25" s="41"/>
      <c r="H25" s="42"/>
      <c r="I25" s="24"/>
      <c r="J25" s="24"/>
      <c r="K25" s="24"/>
      <c r="L25" s="24"/>
    </row>
    <row r="26" spans="2:12" s="60" customFormat="1" ht="31.5" x14ac:dyDescent="0.25">
      <c r="B26" s="187" t="s">
        <v>32</v>
      </c>
      <c r="C26" s="188" t="s">
        <v>33</v>
      </c>
      <c r="D26" s="189" t="s">
        <v>235</v>
      </c>
      <c r="E26" s="68"/>
      <c r="F26" s="69"/>
      <c r="G26" s="70"/>
      <c r="H26" s="70"/>
      <c r="I26" s="70"/>
      <c r="J26" s="67"/>
      <c r="K26" s="67"/>
      <c r="L26" s="67"/>
    </row>
    <row r="27" spans="2:12" ht="15.75" customHeight="1" x14ac:dyDescent="0.25">
      <c r="B27" s="307" t="s">
        <v>1</v>
      </c>
      <c r="C27" s="310">
        <f>$C$6</f>
        <v>0</v>
      </c>
      <c r="D27" s="79">
        <v>0</v>
      </c>
      <c r="E27" s="24"/>
      <c r="F27" s="24"/>
      <c r="G27" s="24"/>
      <c r="H27" s="24"/>
      <c r="I27" s="24"/>
      <c r="J27" s="24"/>
      <c r="K27" s="24"/>
      <c r="L27" s="24"/>
    </row>
    <row r="28" spans="2:12" ht="15.75" x14ac:dyDescent="0.25">
      <c r="B28" s="308" t="s">
        <v>2</v>
      </c>
      <c r="C28" s="311">
        <f>$C$7</f>
        <v>0</v>
      </c>
      <c r="D28" s="80">
        <v>0</v>
      </c>
      <c r="E28" s="24"/>
      <c r="F28" s="24"/>
      <c r="G28" s="24"/>
      <c r="H28" s="24"/>
      <c r="I28" s="24"/>
      <c r="J28" s="24"/>
      <c r="K28" s="24"/>
      <c r="L28" s="24"/>
    </row>
    <row r="29" spans="2:12" ht="15.75" x14ac:dyDescent="0.25">
      <c r="B29" s="308" t="s">
        <v>3</v>
      </c>
      <c r="C29" s="311">
        <f>$C$8</f>
        <v>0</v>
      </c>
      <c r="D29" s="80">
        <v>0</v>
      </c>
      <c r="E29" s="24"/>
      <c r="F29" s="24"/>
      <c r="G29" s="24"/>
      <c r="H29" s="24"/>
      <c r="I29" s="24"/>
      <c r="J29" s="24"/>
      <c r="K29" s="24"/>
      <c r="L29" s="24"/>
    </row>
    <row r="30" spans="2:12" ht="15.75" x14ac:dyDescent="0.25">
      <c r="B30" s="308" t="s">
        <v>4</v>
      </c>
      <c r="C30" s="311">
        <f>$C$9</f>
        <v>0</v>
      </c>
      <c r="D30" s="80">
        <v>0</v>
      </c>
      <c r="E30" s="24"/>
      <c r="F30" s="24"/>
      <c r="G30" s="24"/>
      <c r="H30" s="24"/>
      <c r="I30" s="24"/>
      <c r="J30" s="24"/>
      <c r="K30" s="24"/>
      <c r="L30" s="24"/>
    </row>
    <row r="31" spans="2:12" ht="15.75" x14ac:dyDescent="0.25">
      <c r="B31" s="308" t="s">
        <v>5</v>
      </c>
      <c r="C31" s="311">
        <f>$C$10</f>
        <v>0</v>
      </c>
      <c r="D31" s="80">
        <v>0</v>
      </c>
      <c r="E31" s="24"/>
      <c r="F31" s="24"/>
      <c r="G31" s="24"/>
      <c r="H31" s="24"/>
      <c r="I31" s="24"/>
      <c r="J31" s="24"/>
      <c r="K31" s="24"/>
      <c r="L31" s="24"/>
    </row>
    <row r="32" spans="2:12" ht="15.75" x14ac:dyDescent="0.25">
      <c r="B32" s="308" t="s">
        <v>6</v>
      </c>
      <c r="C32" s="311">
        <f>$C$11</f>
        <v>0</v>
      </c>
      <c r="D32" s="80">
        <v>0</v>
      </c>
      <c r="E32" s="24"/>
      <c r="F32" s="24"/>
      <c r="G32" s="24"/>
      <c r="H32" s="24"/>
      <c r="I32" s="24"/>
      <c r="J32" s="24"/>
      <c r="K32" s="24"/>
      <c r="L32" s="24"/>
    </row>
    <row r="33" spans="2:12" ht="15.75" x14ac:dyDescent="0.25">
      <c r="B33" s="308" t="s">
        <v>7</v>
      </c>
      <c r="C33" s="311">
        <f>$C$12</f>
        <v>0</v>
      </c>
      <c r="D33" s="80">
        <v>0</v>
      </c>
      <c r="E33" s="24"/>
      <c r="F33" s="24"/>
      <c r="G33" s="24"/>
      <c r="H33" s="24"/>
      <c r="I33" s="24"/>
      <c r="J33" s="24"/>
      <c r="K33" s="24"/>
      <c r="L33" s="24"/>
    </row>
    <row r="34" spans="2:12" ht="15.75" x14ac:dyDescent="0.25">
      <c r="B34" s="308" t="s">
        <v>8</v>
      </c>
      <c r="C34" s="311">
        <f>$C$13</f>
        <v>0</v>
      </c>
      <c r="D34" s="80">
        <v>0</v>
      </c>
      <c r="E34" s="24"/>
      <c r="F34" s="24"/>
      <c r="G34" s="24"/>
      <c r="H34" s="24"/>
      <c r="I34" s="24"/>
      <c r="J34" s="24"/>
      <c r="K34" s="24"/>
      <c r="L34" s="24"/>
    </row>
    <row r="35" spans="2:12" ht="15.75" x14ac:dyDescent="0.25">
      <c r="B35" s="308" t="s">
        <v>9</v>
      </c>
      <c r="C35" s="311">
        <f>$C$14</f>
        <v>0</v>
      </c>
      <c r="D35" s="80">
        <v>0</v>
      </c>
      <c r="E35" s="24"/>
      <c r="F35" s="24"/>
      <c r="G35" s="24"/>
      <c r="H35" s="24"/>
      <c r="I35" s="24"/>
      <c r="J35" s="24"/>
      <c r="K35" s="24"/>
      <c r="L35" s="24"/>
    </row>
    <row r="36" spans="2:12" ht="15.75" x14ac:dyDescent="0.25">
      <c r="B36" s="308" t="s">
        <v>10</v>
      </c>
      <c r="C36" s="311">
        <f>$C$15</f>
        <v>0</v>
      </c>
      <c r="D36" s="80">
        <v>0</v>
      </c>
      <c r="E36" s="24"/>
      <c r="F36" s="24"/>
      <c r="G36" s="24"/>
      <c r="H36" s="24"/>
      <c r="I36" s="24"/>
      <c r="J36" s="24"/>
      <c r="K36" s="24"/>
      <c r="L36" s="24"/>
    </row>
    <row r="37" spans="2:12" ht="15.75" x14ac:dyDescent="0.25">
      <c r="B37" s="308" t="s">
        <v>11</v>
      </c>
      <c r="C37" s="311">
        <f>$C$16</f>
        <v>0</v>
      </c>
      <c r="D37" s="80">
        <v>0</v>
      </c>
      <c r="E37" s="24"/>
      <c r="F37" s="24"/>
      <c r="G37" s="24"/>
      <c r="H37" s="24"/>
      <c r="I37" s="24"/>
      <c r="J37" s="24"/>
      <c r="K37" s="24"/>
      <c r="L37" s="24"/>
    </row>
    <row r="38" spans="2:12" ht="15.75" x14ac:dyDescent="0.25">
      <c r="B38" s="308" t="s">
        <v>12</v>
      </c>
      <c r="C38" s="311">
        <f>$C$17</f>
        <v>0</v>
      </c>
      <c r="D38" s="80">
        <v>0</v>
      </c>
      <c r="E38" s="24"/>
      <c r="F38" s="24"/>
      <c r="G38" s="24"/>
      <c r="H38" s="24"/>
      <c r="I38" s="24"/>
      <c r="J38" s="24"/>
      <c r="K38" s="24"/>
      <c r="L38" s="24"/>
    </row>
    <row r="39" spans="2:12" ht="15.75" x14ac:dyDescent="0.25">
      <c r="B39" s="308" t="s">
        <v>13</v>
      </c>
      <c r="C39" s="311">
        <f>$C$18</f>
        <v>0</v>
      </c>
      <c r="D39" s="80">
        <v>0</v>
      </c>
      <c r="E39" s="24"/>
      <c r="F39" s="24"/>
      <c r="G39" s="24"/>
      <c r="H39" s="24"/>
      <c r="I39" s="24"/>
      <c r="J39" s="24"/>
      <c r="K39" s="24"/>
      <c r="L39" s="24"/>
    </row>
    <row r="40" spans="2:12" ht="15.75" x14ac:dyDescent="0.25">
      <c r="B40" s="308" t="s">
        <v>14</v>
      </c>
      <c r="C40" s="311">
        <f>$C$19</f>
        <v>0</v>
      </c>
      <c r="D40" s="80">
        <v>0</v>
      </c>
      <c r="E40" s="24"/>
      <c r="F40" s="24"/>
      <c r="G40" s="24"/>
      <c r="H40" s="24"/>
      <c r="I40" s="24"/>
      <c r="J40" s="24"/>
      <c r="K40" s="24"/>
      <c r="L40" s="24"/>
    </row>
    <row r="41" spans="2:12" ht="15.75" x14ac:dyDescent="0.25">
      <c r="B41" s="308" t="s">
        <v>15</v>
      </c>
      <c r="C41" s="311">
        <f>$C$20</f>
        <v>0</v>
      </c>
      <c r="D41" s="80">
        <v>0</v>
      </c>
    </row>
    <row r="42" spans="2:12" ht="15.75" x14ac:dyDescent="0.25">
      <c r="B42" s="264" t="s">
        <v>18</v>
      </c>
      <c r="C42" s="260">
        <f>SUM(C27:C41)</f>
        <v>0</v>
      </c>
      <c r="D42" s="279">
        <f>TRUNC(SUM(D27:D41),0)</f>
        <v>0</v>
      </c>
    </row>
    <row r="43" spans="2:12" ht="16.5" thickBot="1" x14ac:dyDescent="0.3">
      <c r="B43" s="43"/>
      <c r="C43" s="44"/>
      <c r="D43" s="45"/>
    </row>
    <row r="44" spans="2:12" ht="19.5" thickBot="1" x14ac:dyDescent="0.35">
      <c r="B44" s="198" t="s">
        <v>16</v>
      </c>
      <c r="C44" s="199"/>
      <c r="D44" s="200"/>
      <c r="E44" s="201"/>
      <c r="F44" s="200"/>
      <c r="G44" s="202"/>
      <c r="H44" s="203"/>
      <c r="I44" s="204"/>
      <c r="J44" s="204"/>
      <c r="K44" s="205"/>
    </row>
    <row r="45" spans="2:12" s="60" customFormat="1" ht="47.25" x14ac:dyDescent="0.25">
      <c r="B45" s="193" t="s">
        <v>32</v>
      </c>
      <c r="C45" s="194" t="s">
        <v>33</v>
      </c>
      <c r="D45" s="194" t="s">
        <v>46</v>
      </c>
      <c r="E45" s="194" t="s">
        <v>37</v>
      </c>
      <c r="F45" s="194" t="s">
        <v>17</v>
      </c>
      <c r="G45" s="194" t="s">
        <v>38</v>
      </c>
      <c r="H45" s="195" t="s">
        <v>39</v>
      </c>
      <c r="I45" s="196" t="s">
        <v>45</v>
      </c>
      <c r="J45" s="194" t="s">
        <v>114</v>
      </c>
      <c r="K45" s="197" t="s">
        <v>18</v>
      </c>
    </row>
    <row r="46" spans="2:12" ht="15.75" x14ac:dyDescent="0.25">
      <c r="B46" s="307" t="s">
        <v>1</v>
      </c>
      <c r="C46" s="310">
        <f>$C$6</f>
        <v>0</v>
      </c>
      <c r="D46" s="7">
        <v>0</v>
      </c>
      <c r="E46" s="8">
        <v>0</v>
      </c>
      <c r="F46" s="10" t="s">
        <v>66</v>
      </c>
      <c r="G46" s="177">
        <f>TRUNC(C46*E46,4)</f>
        <v>0</v>
      </c>
      <c r="H46" s="78">
        <f t="shared" ref="H46:H60" si="0">TRUNC(D46*G46,0)</f>
        <v>0</v>
      </c>
      <c r="I46" s="7">
        <v>0</v>
      </c>
      <c r="J46" s="7">
        <v>0</v>
      </c>
      <c r="K46" s="75">
        <f>TRUNC(SUM(H46+I46+J46),0)</f>
        <v>0</v>
      </c>
    </row>
    <row r="47" spans="2:12" ht="15.75" x14ac:dyDescent="0.25">
      <c r="B47" s="308" t="s">
        <v>2</v>
      </c>
      <c r="C47" s="311">
        <f>$C$7</f>
        <v>0</v>
      </c>
      <c r="D47" s="6">
        <v>0</v>
      </c>
      <c r="E47" s="9">
        <v>0</v>
      </c>
      <c r="F47" s="10" t="s">
        <v>66</v>
      </c>
      <c r="G47" s="178">
        <f t="shared" ref="G47:G60" si="1">TRUNC(C47*E47,4)</f>
        <v>0</v>
      </c>
      <c r="H47" s="78">
        <f t="shared" si="0"/>
        <v>0</v>
      </c>
      <c r="I47" s="6">
        <v>0</v>
      </c>
      <c r="J47" s="6">
        <v>0</v>
      </c>
      <c r="K47" s="76">
        <f t="shared" ref="K47:K60" si="2">TRUNC(SUM(H47+I47+J47),0)</f>
        <v>0</v>
      </c>
    </row>
    <row r="48" spans="2:12" ht="15.75" x14ac:dyDescent="0.25">
      <c r="B48" s="308" t="s">
        <v>3</v>
      </c>
      <c r="C48" s="311">
        <f>$C$8</f>
        <v>0</v>
      </c>
      <c r="D48" s="6">
        <v>0</v>
      </c>
      <c r="E48" s="9">
        <v>0</v>
      </c>
      <c r="F48" s="10" t="s">
        <v>66</v>
      </c>
      <c r="G48" s="178">
        <f t="shared" si="1"/>
        <v>0</v>
      </c>
      <c r="H48" s="78">
        <f t="shared" si="0"/>
        <v>0</v>
      </c>
      <c r="I48" s="6">
        <v>0</v>
      </c>
      <c r="J48" s="6">
        <v>0</v>
      </c>
      <c r="K48" s="76">
        <f t="shared" si="2"/>
        <v>0</v>
      </c>
    </row>
    <row r="49" spans="2:12" ht="15.75" x14ac:dyDescent="0.25">
      <c r="B49" s="308" t="s">
        <v>4</v>
      </c>
      <c r="C49" s="311">
        <f>$C$9</f>
        <v>0</v>
      </c>
      <c r="D49" s="6">
        <v>0</v>
      </c>
      <c r="E49" s="9">
        <v>0</v>
      </c>
      <c r="F49" s="10" t="s">
        <v>66</v>
      </c>
      <c r="G49" s="178">
        <f t="shared" si="1"/>
        <v>0</v>
      </c>
      <c r="H49" s="78">
        <f t="shared" si="0"/>
        <v>0</v>
      </c>
      <c r="I49" s="6">
        <v>0</v>
      </c>
      <c r="J49" s="6">
        <v>0</v>
      </c>
      <c r="K49" s="76">
        <f t="shared" si="2"/>
        <v>0</v>
      </c>
    </row>
    <row r="50" spans="2:12" ht="15.75" x14ac:dyDescent="0.25">
      <c r="B50" s="308" t="s">
        <v>5</v>
      </c>
      <c r="C50" s="311">
        <f>$C$10</f>
        <v>0</v>
      </c>
      <c r="D50" s="6">
        <v>0</v>
      </c>
      <c r="E50" s="9">
        <v>0</v>
      </c>
      <c r="F50" s="10" t="s">
        <v>66</v>
      </c>
      <c r="G50" s="178">
        <f t="shared" si="1"/>
        <v>0</v>
      </c>
      <c r="H50" s="78">
        <f t="shared" si="0"/>
        <v>0</v>
      </c>
      <c r="I50" s="6">
        <v>0</v>
      </c>
      <c r="J50" s="6">
        <v>0</v>
      </c>
      <c r="K50" s="76">
        <f t="shared" si="2"/>
        <v>0</v>
      </c>
    </row>
    <row r="51" spans="2:12" ht="15.75" x14ac:dyDescent="0.25">
      <c r="B51" s="308" t="s">
        <v>6</v>
      </c>
      <c r="C51" s="311">
        <f>$C$11</f>
        <v>0</v>
      </c>
      <c r="D51" s="6">
        <v>0</v>
      </c>
      <c r="E51" s="9">
        <v>0</v>
      </c>
      <c r="F51" s="10" t="s">
        <v>66</v>
      </c>
      <c r="G51" s="178">
        <f t="shared" si="1"/>
        <v>0</v>
      </c>
      <c r="H51" s="78">
        <f t="shared" si="0"/>
        <v>0</v>
      </c>
      <c r="I51" s="6">
        <v>0</v>
      </c>
      <c r="J51" s="6">
        <v>0</v>
      </c>
      <c r="K51" s="76">
        <f t="shared" si="2"/>
        <v>0</v>
      </c>
    </row>
    <row r="52" spans="2:12" ht="15.75" x14ac:dyDescent="0.25">
      <c r="B52" s="308" t="s">
        <v>7</v>
      </c>
      <c r="C52" s="311">
        <f>$C$12</f>
        <v>0</v>
      </c>
      <c r="D52" s="6">
        <v>0</v>
      </c>
      <c r="E52" s="9">
        <v>0</v>
      </c>
      <c r="F52" s="10" t="s">
        <v>66</v>
      </c>
      <c r="G52" s="178">
        <f t="shared" si="1"/>
        <v>0</v>
      </c>
      <c r="H52" s="78">
        <f t="shared" si="0"/>
        <v>0</v>
      </c>
      <c r="I52" s="6">
        <v>0</v>
      </c>
      <c r="J52" s="6">
        <v>0</v>
      </c>
      <c r="K52" s="76">
        <f t="shared" si="2"/>
        <v>0</v>
      </c>
    </row>
    <row r="53" spans="2:12" ht="15.75" x14ac:dyDescent="0.25">
      <c r="B53" s="308" t="s">
        <v>8</v>
      </c>
      <c r="C53" s="311">
        <f>$C$13</f>
        <v>0</v>
      </c>
      <c r="D53" s="6">
        <v>0</v>
      </c>
      <c r="E53" s="9">
        <v>0</v>
      </c>
      <c r="F53" s="10" t="s">
        <v>66</v>
      </c>
      <c r="G53" s="178">
        <f t="shared" si="1"/>
        <v>0</v>
      </c>
      <c r="H53" s="78">
        <f t="shared" si="0"/>
        <v>0</v>
      </c>
      <c r="I53" s="6">
        <v>0</v>
      </c>
      <c r="J53" s="6">
        <v>0</v>
      </c>
      <c r="K53" s="76">
        <f t="shared" si="2"/>
        <v>0</v>
      </c>
    </row>
    <row r="54" spans="2:12" ht="15.75" x14ac:dyDescent="0.25">
      <c r="B54" s="308" t="s">
        <v>9</v>
      </c>
      <c r="C54" s="311">
        <f>$C$14</f>
        <v>0</v>
      </c>
      <c r="D54" s="6">
        <v>0</v>
      </c>
      <c r="E54" s="9">
        <v>0</v>
      </c>
      <c r="F54" s="10" t="s">
        <v>66</v>
      </c>
      <c r="G54" s="178">
        <f t="shared" si="1"/>
        <v>0</v>
      </c>
      <c r="H54" s="78">
        <f t="shared" si="0"/>
        <v>0</v>
      </c>
      <c r="I54" s="6">
        <v>0</v>
      </c>
      <c r="J54" s="6">
        <v>0</v>
      </c>
      <c r="K54" s="76">
        <f t="shared" si="2"/>
        <v>0</v>
      </c>
    </row>
    <row r="55" spans="2:12" ht="15.75" x14ac:dyDescent="0.25">
      <c r="B55" s="308" t="s">
        <v>10</v>
      </c>
      <c r="C55" s="311">
        <f>$C$15</f>
        <v>0</v>
      </c>
      <c r="D55" s="6">
        <v>0</v>
      </c>
      <c r="E55" s="9">
        <v>0</v>
      </c>
      <c r="F55" s="10" t="s">
        <v>66</v>
      </c>
      <c r="G55" s="178">
        <f t="shared" si="1"/>
        <v>0</v>
      </c>
      <c r="H55" s="78">
        <f t="shared" si="0"/>
        <v>0</v>
      </c>
      <c r="I55" s="6">
        <v>0</v>
      </c>
      <c r="J55" s="6">
        <v>0</v>
      </c>
      <c r="K55" s="76">
        <f t="shared" si="2"/>
        <v>0</v>
      </c>
    </row>
    <row r="56" spans="2:12" ht="15.75" x14ac:dyDescent="0.25">
      <c r="B56" s="308" t="s">
        <v>11</v>
      </c>
      <c r="C56" s="311">
        <f>$C$16</f>
        <v>0</v>
      </c>
      <c r="D56" s="6">
        <v>0</v>
      </c>
      <c r="E56" s="9">
        <v>0</v>
      </c>
      <c r="F56" s="10" t="s">
        <v>66</v>
      </c>
      <c r="G56" s="178">
        <f t="shared" si="1"/>
        <v>0</v>
      </c>
      <c r="H56" s="78">
        <f t="shared" si="0"/>
        <v>0</v>
      </c>
      <c r="I56" s="6">
        <v>0</v>
      </c>
      <c r="J56" s="6">
        <v>0</v>
      </c>
      <c r="K56" s="76">
        <f t="shared" si="2"/>
        <v>0</v>
      </c>
    </row>
    <row r="57" spans="2:12" ht="15.75" x14ac:dyDescent="0.25">
      <c r="B57" s="308" t="s">
        <v>12</v>
      </c>
      <c r="C57" s="311">
        <f>$C$17</f>
        <v>0</v>
      </c>
      <c r="D57" s="6">
        <v>0</v>
      </c>
      <c r="E57" s="9">
        <v>0</v>
      </c>
      <c r="F57" s="10" t="s">
        <v>66</v>
      </c>
      <c r="G57" s="178">
        <f t="shared" si="1"/>
        <v>0</v>
      </c>
      <c r="H57" s="78">
        <f t="shared" si="0"/>
        <v>0</v>
      </c>
      <c r="I57" s="6">
        <v>0</v>
      </c>
      <c r="J57" s="6">
        <v>0</v>
      </c>
      <c r="K57" s="76">
        <f t="shared" si="2"/>
        <v>0</v>
      </c>
    </row>
    <row r="58" spans="2:12" ht="15.75" x14ac:dyDescent="0.25">
      <c r="B58" s="308" t="s">
        <v>13</v>
      </c>
      <c r="C58" s="311">
        <f>$C$18</f>
        <v>0</v>
      </c>
      <c r="D58" s="6">
        <v>0</v>
      </c>
      <c r="E58" s="9">
        <v>0</v>
      </c>
      <c r="F58" s="10" t="s">
        <v>66</v>
      </c>
      <c r="G58" s="178">
        <f t="shared" si="1"/>
        <v>0</v>
      </c>
      <c r="H58" s="78">
        <f t="shared" si="0"/>
        <v>0</v>
      </c>
      <c r="I58" s="6">
        <v>0</v>
      </c>
      <c r="J58" s="6">
        <v>0</v>
      </c>
      <c r="K58" s="76">
        <f t="shared" si="2"/>
        <v>0</v>
      </c>
    </row>
    <row r="59" spans="2:12" ht="15.75" x14ac:dyDescent="0.25">
      <c r="B59" s="308" t="s">
        <v>14</v>
      </c>
      <c r="C59" s="311">
        <f>$C$19</f>
        <v>0</v>
      </c>
      <c r="D59" s="6">
        <v>0</v>
      </c>
      <c r="E59" s="9">
        <v>0</v>
      </c>
      <c r="F59" s="10" t="s">
        <v>66</v>
      </c>
      <c r="G59" s="178">
        <f t="shared" si="1"/>
        <v>0</v>
      </c>
      <c r="H59" s="78">
        <f t="shared" si="0"/>
        <v>0</v>
      </c>
      <c r="I59" s="6">
        <v>0</v>
      </c>
      <c r="J59" s="6">
        <v>0</v>
      </c>
      <c r="K59" s="76">
        <f t="shared" si="2"/>
        <v>0</v>
      </c>
    </row>
    <row r="60" spans="2:12" ht="15.75" x14ac:dyDescent="0.25">
      <c r="B60" s="308" t="s">
        <v>15</v>
      </c>
      <c r="C60" s="311">
        <f>$C$20</f>
        <v>0</v>
      </c>
      <c r="D60" s="6">
        <v>0</v>
      </c>
      <c r="E60" s="9">
        <v>0</v>
      </c>
      <c r="F60" s="10" t="s">
        <v>66</v>
      </c>
      <c r="G60" s="178">
        <f t="shared" si="1"/>
        <v>0</v>
      </c>
      <c r="H60" s="78">
        <f t="shared" si="0"/>
        <v>0</v>
      </c>
      <c r="I60" s="6">
        <v>0</v>
      </c>
      <c r="J60" s="6">
        <v>0</v>
      </c>
      <c r="K60" s="76">
        <f t="shared" si="2"/>
        <v>0</v>
      </c>
    </row>
    <row r="61" spans="2:12" ht="15.75" x14ac:dyDescent="0.25">
      <c r="B61" s="258" t="s">
        <v>18</v>
      </c>
      <c r="C61" s="260">
        <f>SUM(C46:C60)</f>
        <v>0</v>
      </c>
      <c r="D61" s="280">
        <f>TRUNC(SUM(D46:D60),0)</f>
        <v>0</v>
      </c>
      <c r="E61" s="280"/>
      <c r="F61" s="281"/>
      <c r="G61" s="261"/>
      <c r="H61" s="280">
        <f>TRUNC(SUM(H46:H60),0)</f>
        <v>0</v>
      </c>
      <c r="I61" s="280">
        <f>TRUNC(SUM(I46:I60),0)</f>
        <v>0</v>
      </c>
      <c r="J61" s="280">
        <f>TRUNC(SUM(J46:J60),0)</f>
        <v>0</v>
      </c>
      <c r="K61" s="282">
        <f>TRUNC(SUM(K46:K60),0)</f>
        <v>0</v>
      </c>
    </row>
    <row r="62" spans="2:12" ht="16.5" thickBot="1" x14ac:dyDescent="0.3">
      <c r="B62" s="43"/>
      <c r="C62" s="44"/>
      <c r="D62" s="46"/>
      <c r="E62" s="47"/>
      <c r="G62" s="48"/>
    </row>
    <row r="63" spans="2:12" ht="19.5" thickBot="1" x14ac:dyDescent="0.35">
      <c r="B63" s="190" t="s">
        <v>19</v>
      </c>
      <c r="C63" s="208"/>
      <c r="D63" s="208"/>
      <c r="E63" s="209"/>
      <c r="F63" s="209"/>
      <c r="G63" s="210"/>
      <c r="H63" s="211"/>
      <c r="I63" s="24"/>
      <c r="J63" s="24"/>
      <c r="K63" s="24"/>
      <c r="L63" s="24"/>
    </row>
    <row r="64" spans="2:12" s="60" customFormat="1" ht="47.25" x14ac:dyDescent="0.25">
      <c r="B64" s="193" t="s">
        <v>32</v>
      </c>
      <c r="C64" s="194" t="s">
        <v>33</v>
      </c>
      <c r="D64" s="206" t="s">
        <v>22</v>
      </c>
      <c r="E64" s="194" t="s">
        <v>20</v>
      </c>
      <c r="F64" s="194" t="s">
        <v>21</v>
      </c>
      <c r="G64" s="194" t="s">
        <v>23</v>
      </c>
      <c r="H64" s="207" t="s">
        <v>18</v>
      </c>
      <c r="I64" s="67"/>
      <c r="J64" s="67"/>
      <c r="K64" s="67"/>
      <c r="L64" s="67"/>
    </row>
    <row r="65" spans="2:12" ht="15.75" x14ac:dyDescent="0.25">
      <c r="B65" s="307" t="s">
        <v>1</v>
      </c>
      <c r="C65" s="310">
        <f>$C$6</f>
        <v>0</v>
      </c>
      <c r="D65" s="230">
        <v>0</v>
      </c>
      <c r="E65" s="230">
        <v>0</v>
      </c>
      <c r="F65" s="230">
        <v>0</v>
      </c>
      <c r="G65" s="230">
        <v>0</v>
      </c>
      <c r="H65" s="75">
        <f>TRUNC(SUM(D65:G65),0)</f>
        <v>0</v>
      </c>
      <c r="I65" s="24"/>
      <c r="J65" s="24"/>
      <c r="K65" s="24"/>
      <c r="L65" s="24"/>
    </row>
    <row r="66" spans="2:12" ht="15.75" x14ac:dyDescent="0.25">
      <c r="B66" s="308" t="s">
        <v>2</v>
      </c>
      <c r="C66" s="311">
        <f>$C$7</f>
        <v>0</v>
      </c>
      <c r="D66" s="231">
        <v>0</v>
      </c>
      <c r="E66" s="231">
        <v>0</v>
      </c>
      <c r="F66" s="231">
        <v>0</v>
      </c>
      <c r="G66" s="231">
        <v>0</v>
      </c>
      <c r="H66" s="76">
        <f t="shared" ref="H66:H79" si="3">TRUNC(SUM(D66:G66),0)</f>
        <v>0</v>
      </c>
      <c r="I66" s="24"/>
      <c r="J66" s="24"/>
      <c r="K66" s="24"/>
      <c r="L66" s="24"/>
    </row>
    <row r="67" spans="2:12" ht="15.75" x14ac:dyDescent="0.25">
      <c r="B67" s="308" t="s">
        <v>3</v>
      </c>
      <c r="C67" s="311">
        <f>$C$8</f>
        <v>0</v>
      </c>
      <c r="D67" s="231">
        <v>0</v>
      </c>
      <c r="E67" s="231">
        <v>0</v>
      </c>
      <c r="F67" s="231">
        <v>0</v>
      </c>
      <c r="G67" s="231">
        <v>0</v>
      </c>
      <c r="H67" s="76">
        <f t="shared" si="3"/>
        <v>0</v>
      </c>
      <c r="I67" s="24"/>
      <c r="J67" s="24"/>
      <c r="K67" s="24"/>
      <c r="L67" s="24"/>
    </row>
    <row r="68" spans="2:12" ht="15.75" x14ac:dyDescent="0.25">
      <c r="B68" s="308" t="s">
        <v>4</v>
      </c>
      <c r="C68" s="311">
        <f>$C$9</f>
        <v>0</v>
      </c>
      <c r="D68" s="231">
        <v>0</v>
      </c>
      <c r="E68" s="231">
        <v>0</v>
      </c>
      <c r="F68" s="231">
        <v>0</v>
      </c>
      <c r="G68" s="231">
        <v>0</v>
      </c>
      <c r="H68" s="76">
        <f t="shared" si="3"/>
        <v>0</v>
      </c>
      <c r="I68" s="24"/>
      <c r="J68" s="24"/>
      <c r="K68" s="24"/>
      <c r="L68" s="24"/>
    </row>
    <row r="69" spans="2:12" ht="15.75" x14ac:dyDescent="0.25">
      <c r="B69" s="308" t="s">
        <v>5</v>
      </c>
      <c r="C69" s="311">
        <f>$C$10</f>
        <v>0</v>
      </c>
      <c r="D69" s="231">
        <v>0</v>
      </c>
      <c r="E69" s="231">
        <v>0</v>
      </c>
      <c r="F69" s="231">
        <v>0</v>
      </c>
      <c r="G69" s="231">
        <v>0</v>
      </c>
      <c r="H69" s="76">
        <f t="shared" si="3"/>
        <v>0</v>
      </c>
      <c r="I69" s="24"/>
      <c r="J69" s="24"/>
      <c r="K69" s="24"/>
      <c r="L69" s="24"/>
    </row>
    <row r="70" spans="2:12" ht="15.75" x14ac:dyDescent="0.25">
      <c r="B70" s="308" t="s">
        <v>6</v>
      </c>
      <c r="C70" s="311">
        <f>$C$11</f>
        <v>0</v>
      </c>
      <c r="D70" s="231">
        <v>0</v>
      </c>
      <c r="E70" s="231">
        <v>0</v>
      </c>
      <c r="F70" s="231">
        <v>0</v>
      </c>
      <c r="G70" s="231">
        <v>0</v>
      </c>
      <c r="H70" s="76">
        <f t="shared" si="3"/>
        <v>0</v>
      </c>
      <c r="I70" s="24"/>
      <c r="J70" s="24"/>
      <c r="K70" s="24"/>
      <c r="L70" s="24"/>
    </row>
    <row r="71" spans="2:12" ht="15.75" x14ac:dyDescent="0.25">
      <c r="B71" s="308" t="s">
        <v>7</v>
      </c>
      <c r="C71" s="311">
        <f>$C$12</f>
        <v>0</v>
      </c>
      <c r="D71" s="231">
        <v>0</v>
      </c>
      <c r="E71" s="231">
        <v>0</v>
      </c>
      <c r="F71" s="231">
        <v>0</v>
      </c>
      <c r="G71" s="231">
        <v>0</v>
      </c>
      <c r="H71" s="76">
        <f t="shared" si="3"/>
        <v>0</v>
      </c>
      <c r="I71" s="24"/>
      <c r="J71" s="24"/>
      <c r="K71" s="24"/>
      <c r="L71" s="24"/>
    </row>
    <row r="72" spans="2:12" ht="15.75" x14ac:dyDescent="0.25">
      <c r="B72" s="308" t="s">
        <v>8</v>
      </c>
      <c r="C72" s="311">
        <f>$C$13</f>
        <v>0</v>
      </c>
      <c r="D72" s="231">
        <v>0</v>
      </c>
      <c r="E72" s="231">
        <v>0</v>
      </c>
      <c r="F72" s="231">
        <v>0</v>
      </c>
      <c r="G72" s="231">
        <v>0</v>
      </c>
      <c r="H72" s="76">
        <f t="shared" si="3"/>
        <v>0</v>
      </c>
      <c r="I72" s="24"/>
      <c r="J72" s="24"/>
      <c r="K72" s="24"/>
      <c r="L72" s="24"/>
    </row>
    <row r="73" spans="2:12" ht="15.75" x14ac:dyDescent="0.25">
      <c r="B73" s="308" t="s">
        <v>9</v>
      </c>
      <c r="C73" s="311">
        <f>$C$14</f>
        <v>0</v>
      </c>
      <c r="D73" s="231">
        <v>0</v>
      </c>
      <c r="E73" s="231">
        <v>0</v>
      </c>
      <c r="F73" s="231">
        <v>0</v>
      </c>
      <c r="G73" s="231">
        <v>0</v>
      </c>
      <c r="H73" s="76">
        <f t="shared" si="3"/>
        <v>0</v>
      </c>
      <c r="I73" s="24"/>
      <c r="J73" s="24"/>
      <c r="K73" s="24"/>
      <c r="L73" s="24"/>
    </row>
    <row r="74" spans="2:12" ht="15.75" x14ac:dyDescent="0.25">
      <c r="B74" s="308" t="s">
        <v>10</v>
      </c>
      <c r="C74" s="311">
        <f>$C$15</f>
        <v>0</v>
      </c>
      <c r="D74" s="231">
        <v>0</v>
      </c>
      <c r="E74" s="231">
        <v>0</v>
      </c>
      <c r="F74" s="231">
        <v>0</v>
      </c>
      <c r="G74" s="231">
        <v>0</v>
      </c>
      <c r="H74" s="76">
        <f t="shared" si="3"/>
        <v>0</v>
      </c>
      <c r="I74" s="24"/>
      <c r="J74" s="24"/>
      <c r="K74" s="24"/>
      <c r="L74" s="24"/>
    </row>
    <row r="75" spans="2:12" ht="15.75" x14ac:dyDescent="0.25">
      <c r="B75" s="308" t="s">
        <v>11</v>
      </c>
      <c r="C75" s="311">
        <f>$C$16</f>
        <v>0</v>
      </c>
      <c r="D75" s="231">
        <v>0</v>
      </c>
      <c r="E75" s="231">
        <v>0</v>
      </c>
      <c r="F75" s="231">
        <v>0</v>
      </c>
      <c r="G75" s="231">
        <v>0</v>
      </c>
      <c r="H75" s="76">
        <f t="shared" si="3"/>
        <v>0</v>
      </c>
      <c r="I75" s="24"/>
      <c r="J75" s="24"/>
      <c r="K75" s="24"/>
      <c r="L75" s="24"/>
    </row>
    <row r="76" spans="2:12" ht="15.75" x14ac:dyDescent="0.25">
      <c r="B76" s="308" t="s">
        <v>12</v>
      </c>
      <c r="C76" s="311">
        <f>$C$17</f>
        <v>0</v>
      </c>
      <c r="D76" s="231">
        <v>0</v>
      </c>
      <c r="E76" s="231">
        <v>0</v>
      </c>
      <c r="F76" s="231">
        <v>0</v>
      </c>
      <c r="G76" s="231">
        <v>0</v>
      </c>
      <c r="H76" s="76">
        <f t="shared" si="3"/>
        <v>0</v>
      </c>
      <c r="I76" s="24"/>
      <c r="J76" s="24"/>
      <c r="K76" s="24"/>
      <c r="L76" s="24"/>
    </row>
    <row r="77" spans="2:12" ht="15.75" x14ac:dyDescent="0.25">
      <c r="B77" s="308" t="s">
        <v>13</v>
      </c>
      <c r="C77" s="311">
        <f>$C$18</f>
        <v>0</v>
      </c>
      <c r="D77" s="231">
        <v>0</v>
      </c>
      <c r="E77" s="231">
        <v>0</v>
      </c>
      <c r="F77" s="231">
        <v>0</v>
      </c>
      <c r="G77" s="231">
        <v>0</v>
      </c>
      <c r="H77" s="76">
        <f t="shared" si="3"/>
        <v>0</v>
      </c>
      <c r="I77" s="24"/>
      <c r="J77" s="24"/>
      <c r="K77" s="24"/>
      <c r="L77" s="24"/>
    </row>
    <row r="78" spans="2:12" ht="15.75" x14ac:dyDescent="0.25">
      <c r="B78" s="308" t="s">
        <v>14</v>
      </c>
      <c r="C78" s="311">
        <f>$C$19</f>
        <v>0</v>
      </c>
      <c r="D78" s="231">
        <v>0</v>
      </c>
      <c r="E78" s="231">
        <v>0</v>
      </c>
      <c r="F78" s="231">
        <v>0</v>
      </c>
      <c r="G78" s="231">
        <v>0</v>
      </c>
      <c r="H78" s="76">
        <f t="shared" si="3"/>
        <v>0</v>
      </c>
      <c r="I78" s="24"/>
      <c r="J78" s="24"/>
      <c r="K78" s="24"/>
      <c r="L78" s="24"/>
    </row>
    <row r="79" spans="2:12" ht="15.75" x14ac:dyDescent="0.25">
      <c r="B79" s="309" t="s">
        <v>15</v>
      </c>
      <c r="C79" s="312">
        <f>$C$20</f>
        <v>0</v>
      </c>
      <c r="D79" s="232">
        <v>0</v>
      </c>
      <c r="E79" s="232">
        <v>0</v>
      </c>
      <c r="F79" s="232">
        <v>0</v>
      </c>
      <c r="G79" s="232">
        <v>0</v>
      </c>
      <c r="H79" s="77">
        <f t="shared" si="3"/>
        <v>0</v>
      </c>
      <c r="I79" s="24"/>
      <c r="J79" s="24"/>
      <c r="K79" s="24"/>
      <c r="L79" s="24"/>
    </row>
    <row r="80" spans="2:12" ht="15.75" x14ac:dyDescent="0.25">
      <c r="B80" s="258" t="s">
        <v>18</v>
      </c>
      <c r="C80" s="260">
        <f t="shared" ref="C80" si="4">SUM(C65:C79)</f>
        <v>0</v>
      </c>
      <c r="D80" s="280">
        <f>TRUNC(SUM(D65:D79),0)</f>
        <v>0</v>
      </c>
      <c r="E80" s="280">
        <f>TRUNC(SUM(E65:E79),0)</f>
        <v>0</v>
      </c>
      <c r="F80" s="280">
        <f>TRUNC(SUM(F65:F79),0)</f>
        <v>0</v>
      </c>
      <c r="G80" s="280">
        <f>TRUNC(SUM(G65:G79),0)</f>
        <v>0</v>
      </c>
      <c r="H80" s="282">
        <f>TRUNC(SUM(H65:H79),0)</f>
        <v>0</v>
      </c>
      <c r="I80" s="24"/>
      <c r="J80" s="24"/>
      <c r="K80" s="24"/>
      <c r="L80" s="24"/>
    </row>
    <row r="81" spans="2:12" ht="16.5" thickBot="1" x14ac:dyDescent="0.3">
      <c r="B81" s="43"/>
      <c r="C81" s="44"/>
      <c r="D81" s="45"/>
      <c r="E81" s="45"/>
      <c r="F81" s="45"/>
      <c r="G81" s="45"/>
      <c r="H81" s="49"/>
      <c r="I81" s="24"/>
      <c r="J81" s="24"/>
      <c r="K81" s="24"/>
      <c r="L81" s="24"/>
    </row>
    <row r="82" spans="2:12" ht="19.5" thickBot="1" x14ac:dyDescent="0.35">
      <c r="B82" s="190" t="s">
        <v>131</v>
      </c>
      <c r="C82" s="208"/>
      <c r="D82" s="208"/>
      <c r="E82" s="208"/>
      <c r="F82" s="208"/>
      <c r="G82" s="212"/>
      <c r="H82" s="50"/>
      <c r="I82" s="24"/>
      <c r="J82" s="24"/>
      <c r="K82" s="24"/>
      <c r="L82" s="24"/>
    </row>
    <row r="83" spans="2:12" s="60" customFormat="1" ht="78.75" x14ac:dyDescent="0.25">
      <c r="B83" s="193" t="s">
        <v>32</v>
      </c>
      <c r="C83" s="194" t="s">
        <v>33</v>
      </c>
      <c r="D83" s="206" t="s">
        <v>24</v>
      </c>
      <c r="E83" s="194" t="s">
        <v>44</v>
      </c>
      <c r="F83" s="194" t="s">
        <v>132</v>
      </c>
      <c r="G83" s="197" t="s">
        <v>18</v>
      </c>
      <c r="H83" s="67"/>
      <c r="I83" s="67"/>
      <c r="J83" s="67"/>
      <c r="K83" s="67"/>
      <c r="L83" s="67"/>
    </row>
    <row r="84" spans="2:12" ht="15.75" x14ac:dyDescent="0.25">
      <c r="B84" s="307" t="s">
        <v>1</v>
      </c>
      <c r="C84" s="310">
        <f>$C$6</f>
        <v>0</v>
      </c>
      <c r="D84" s="230">
        <v>0</v>
      </c>
      <c r="E84" s="230">
        <v>0</v>
      </c>
      <c r="F84" s="11" t="s">
        <v>79</v>
      </c>
      <c r="G84" s="245">
        <f>TRUNC(SUM(D84+E84),0)</f>
        <v>0</v>
      </c>
      <c r="H84" s="24"/>
      <c r="I84" s="24"/>
      <c r="J84" s="24"/>
      <c r="K84" s="24"/>
      <c r="L84" s="24"/>
    </row>
    <row r="85" spans="2:12" ht="15.75" x14ac:dyDescent="0.25">
      <c r="B85" s="308" t="s">
        <v>2</v>
      </c>
      <c r="C85" s="311">
        <f>$C$7</f>
        <v>0</v>
      </c>
      <c r="D85" s="231">
        <v>0</v>
      </c>
      <c r="E85" s="231">
        <v>0</v>
      </c>
      <c r="F85" s="11" t="s">
        <v>79</v>
      </c>
      <c r="G85" s="246">
        <f t="shared" ref="G85:G98" si="5">TRUNC(SUM(D85+E85),0)</f>
        <v>0</v>
      </c>
      <c r="H85" s="24"/>
      <c r="I85" s="24"/>
      <c r="J85" s="24"/>
      <c r="K85" s="24"/>
      <c r="L85" s="24"/>
    </row>
    <row r="86" spans="2:12" ht="15.75" x14ac:dyDescent="0.25">
      <c r="B86" s="308" t="s">
        <v>3</v>
      </c>
      <c r="C86" s="311">
        <f>$C$8</f>
        <v>0</v>
      </c>
      <c r="D86" s="231">
        <v>0</v>
      </c>
      <c r="E86" s="231">
        <v>0</v>
      </c>
      <c r="F86" s="11" t="s">
        <v>79</v>
      </c>
      <c r="G86" s="246">
        <f t="shared" si="5"/>
        <v>0</v>
      </c>
      <c r="H86" s="24"/>
      <c r="I86" s="24"/>
      <c r="J86" s="24"/>
      <c r="K86" s="24"/>
      <c r="L86" s="24"/>
    </row>
    <row r="87" spans="2:12" ht="15.75" x14ac:dyDescent="0.25">
      <c r="B87" s="308" t="s">
        <v>4</v>
      </c>
      <c r="C87" s="311">
        <f>$C$9</f>
        <v>0</v>
      </c>
      <c r="D87" s="231">
        <v>0</v>
      </c>
      <c r="E87" s="231">
        <v>0</v>
      </c>
      <c r="F87" s="11" t="s">
        <v>79</v>
      </c>
      <c r="G87" s="246">
        <f t="shared" si="5"/>
        <v>0</v>
      </c>
      <c r="H87" s="24"/>
      <c r="I87" s="24"/>
      <c r="J87" s="24"/>
      <c r="K87" s="24"/>
      <c r="L87" s="24"/>
    </row>
    <row r="88" spans="2:12" ht="15.75" x14ac:dyDescent="0.25">
      <c r="B88" s="308" t="s">
        <v>5</v>
      </c>
      <c r="C88" s="311">
        <f>$C$10</f>
        <v>0</v>
      </c>
      <c r="D88" s="231">
        <v>0</v>
      </c>
      <c r="E88" s="231">
        <v>0</v>
      </c>
      <c r="F88" s="11" t="s">
        <v>79</v>
      </c>
      <c r="G88" s="246">
        <f t="shared" si="5"/>
        <v>0</v>
      </c>
      <c r="H88" s="24"/>
      <c r="I88" s="24"/>
      <c r="J88" s="24"/>
      <c r="K88" s="24"/>
      <c r="L88" s="24"/>
    </row>
    <row r="89" spans="2:12" ht="15.75" x14ac:dyDescent="0.25">
      <c r="B89" s="308" t="s">
        <v>6</v>
      </c>
      <c r="C89" s="311">
        <f>$C$11</f>
        <v>0</v>
      </c>
      <c r="D89" s="231">
        <v>0</v>
      </c>
      <c r="E89" s="231">
        <v>0</v>
      </c>
      <c r="F89" s="11" t="s">
        <v>79</v>
      </c>
      <c r="G89" s="246">
        <f t="shared" si="5"/>
        <v>0</v>
      </c>
      <c r="H89" s="24"/>
      <c r="I89" s="24"/>
      <c r="J89" s="24"/>
      <c r="K89" s="24"/>
      <c r="L89" s="24"/>
    </row>
    <row r="90" spans="2:12" ht="15.75" x14ac:dyDescent="0.25">
      <c r="B90" s="308" t="s">
        <v>7</v>
      </c>
      <c r="C90" s="311">
        <f>$C$12</f>
        <v>0</v>
      </c>
      <c r="D90" s="231">
        <v>0</v>
      </c>
      <c r="E90" s="231">
        <v>0</v>
      </c>
      <c r="F90" s="11" t="s">
        <v>79</v>
      </c>
      <c r="G90" s="246">
        <f t="shared" si="5"/>
        <v>0</v>
      </c>
      <c r="H90" s="24"/>
      <c r="I90" s="24"/>
      <c r="J90" s="24"/>
      <c r="K90" s="24"/>
      <c r="L90" s="24"/>
    </row>
    <row r="91" spans="2:12" ht="15.75" x14ac:dyDescent="0.25">
      <c r="B91" s="308" t="s">
        <v>8</v>
      </c>
      <c r="C91" s="311">
        <f>$C$13</f>
        <v>0</v>
      </c>
      <c r="D91" s="231">
        <v>0</v>
      </c>
      <c r="E91" s="231">
        <v>0</v>
      </c>
      <c r="F91" s="11" t="s">
        <v>79</v>
      </c>
      <c r="G91" s="246">
        <f t="shared" si="5"/>
        <v>0</v>
      </c>
      <c r="H91" s="24"/>
      <c r="I91" s="24"/>
      <c r="J91" s="24"/>
      <c r="K91" s="24"/>
      <c r="L91" s="24"/>
    </row>
    <row r="92" spans="2:12" ht="15.75" x14ac:dyDescent="0.25">
      <c r="B92" s="308" t="s">
        <v>9</v>
      </c>
      <c r="C92" s="311">
        <f>$C$14</f>
        <v>0</v>
      </c>
      <c r="D92" s="231">
        <v>0</v>
      </c>
      <c r="E92" s="231">
        <v>0</v>
      </c>
      <c r="F92" s="11" t="s">
        <v>79</v>
      </c>
      <c r="G92" s="246">
        <f t="shared" si="5"/>
        <v>0</v>
      </c>
      <c r="H92" s="24"/>
      <c r="I92" s="24"/>
      <c r="J92" s="24"/>
      <c r="K92" s="24"/>
      <c r="L92" s="24"/>
    </row>
    <row r="93" spans="2:12" ht="15.75" x14ac:dyDescent="0.25">
      <c r="B93" s="308" t="s">
        <v>10</v>
      </c>
      <c r="C93" s="311">
        <f>$C$15</f>
        <v>0</v>
      </c>
      <c r="D93" s="231">
        <v>0</v>
      </c>
      <c r="E93" s="231">
        <v>0</v>
      </c>
      <c r="F93" s="11" t="s">
        <v>79</v>
      </c>
      <c r="G93" s="246">
        <f t="shared" si="5"/>
        <v>0</v>
      </c>
      <c r="H93" s="24"/>
      <c r="I93" s="24"/>
      <c r="J93" s="24"/>
      <c r="K93" s="24"/>
      <c r="L93" s="24"/>
    </row>
    <row r="94" spans="2:12" ht="15.75" x14ac:dyDescent="0.25">
      <c r="B94" s="308" t="s">
        <v>11</v>
      </c>
      <c r="C94" s="311">
        <f>$C$16</f>
        <v>0</v>
      </c>
      <c r="D94" s="231">
        <v>0</v>
      </c>
      <c r="E94" s="231">
        <v>0</v>
      </c>
      <c r="F94" s="11" t="s">
        <v>79</v>
      </c>
      <c r="G94" s="246">
        <f t="shared" si="5"/>
        <v>0</v>
      </c>
      <c r="H94" s="24"/>
      <c r="I94" s="24"/>
      <c r="J94" s="24"/>
      <c r="K94" s="24"/>
      <c r="L94" s="24"/>
    </row>
    <row r="95" spans="2:12" ht="15.75" x14ac:dyDescent="0.25">
      <c r="B95" s="308" t="s">
        <v>12</v>
      </c>
      <c r="C95" s="311">
        <f>$C$17</f>
        <v>0</v>
      </c>
      <c r="D95" s="231">
        <v>0</v>
      </c>
      <c r="E95" s="231">
        <v>0</v>
      </c>
      <c r="F95" s="11" t="s">
        <v>79</v>
      </c>
      <c r="G95" s="246">
        <f t="shared" si="5"/>
        <v>0</v>
      </c>
      <c r="H95" s="24"/>
      <c r="I95" s="24"/>
      <c r="J95" s="24"/>
      <c r="K95" s="24"/>
      <c r="L95" s="24"/>
    </row>
    <row r="96" spans="2:12" ht="15.75" x14ac:dyDescent="0.25">
      <c r="B96" s="308" t="s">
        <v>13</v>
      </c>
      <c r="C96" s="311">
        <f>$C$18</f>
        <v>0</v>
      </c>
      <c r="D96" s="231">
        <v>0</v>
      </c>
      <c r="E96" s="231">
        <v>0</v>
      </c>
      <c r="F96" s="11" t="s">
        <v>79</v>
      </c>
      <c r="G96" s="246">
        <f t="shared" si="5"/>
        <v>0</v>
      </c>
      <c r="H96" s="24"/>
      <c r="I96" s="24"/>
      <c r="J96" s="24"/>
      <c r="K96" s="24"/>
      <c r="L96" s="24"/>
    </row>
    <row r="97" spans="2:12" ht="15.75" x14ac:dyDescent="0.25">
      <c r="B97" s="308" t="s">
        <v>14</v>
      </c>
      <c r="C97" s="311">
        <f>$C$19</f>
        <v>0</v>
      </c>
      <c r="D97" s="231">
        <v>0</v>
      </c>
      <c r="E97" s="231">
        <v>0</v>
      </c>
      <c r="F97" s="11" t="s">
        <v>79</v>
      </c>
      <c r="G97" s="246">
        <f t="shared" si="5"/>
        <v>0</v>
      </c>
      <c r="H97" s="24"/>
      <c r="I97" s="24"/>
      <c r="J97" s="24"/>
      <c r="K97" s="24"/>
      <c r="L97" s="24"/>
    </row>
    <row r="98" spans="2:12" ht="15.75" x14ac:dyDescent="0.25">
      <c r="B98" s="309" t="s">
        <v>15</v>
      </c>
      <c r="C98" s="312">
        <f>$C$20</f>
        <v>0</v>
      </c>
      <c r="D98" s="232">
        <v>0</v>
      </c>
      <c r="E98" s="232">
        <v>0</v>
      </c>
      <c r="F98" s="12" t="s">
        <v>79</v>
      </c>
      <c r="G98" s="247">
        <f t="shared" si="5"/>
        <v>0</v>
      </c>
      <c r="H98" s="24"/>
      <c r="I98" s="24"/>
      <c r="J98" s="24"/>
      <c r="K98" s="24"/>
      <c r="L98" s="24"/>
    </row>
    <row r="99" spans="2:12" ht="15.75" x14ac:dyDescent="0.25">
      <c r="B99" s="258" t="s">
        <v>18</v>
      </c>
      <c r="C99" s="260">
        <f>SUM(C84:C98)</f>
        <v>0</v>
      </c>
      <c r="D99" s="280">
        <f>TRUNC(SUM(D84:D98),0)</f>
        <v>0</v>
      </c>
      <c r="E99" s="280">
        <f>TRUNC(SUM(E84:E98),0)</f>
        <v>0</v>
      </c>
      <c r="F99" s="283"/>
      <c r="G99" s="282">
        <f>TRUNC(SUM(G84:G98),0)</f>
        <v>0</v>
      </c>
      <c r="H99" s="24"/>
      <c r="I99" s="24"/>
      <c r="J99" s="24"/>
      <c r="K99" s="24"/>
      <c r="L99" s="24"/>
    </row>
    <row r="100" spans="2:12" ht="15.75" thickBot="1" x14ac:dyDescent="0.3"/>
    <row r="101" spans="2:12" ht="38.25" thickBot="1" x14ac:dyDescent="0.35">
      <c r="B101" s="215" t="s">
        <v>133</v>
      </c>
      <c r="C101" s="216"/>
      <c r="D101" s="216"/>
      <c r="E101" s="216"/>
      <c r="F101" s="216"/>
      <c r="G101" s="216"/>
      <c r="H101" s="217"/>
      <c r="I101" s="218"/>
      <c r="J101" s="24"/>
      <c r="K101" s="24"/>
      <c r="L101" s="24"/>
    </row>
    <row r="102" spans="2:12" s="60" customFormat="1" ht="88.5" customHeight="1" x14ac:dyDescent="0.25">
      <c r="B102" s="187" t="s">
        <v>32</v>
      </c>
      <c r="C102" s="188" t="s">
        <v>33</v>
      </c>
      <c r="D102" s="213" t="s">
        <v>25</v>
      </c>
      <c r="E102" s="213" t="s">
        <v>26</v>
      </c>
      <c r="F102" s="213" t="s">
        <v>27</v>
      </c>
      <c r="G102" s="213" t="s">
        <v>35</v>
      </c>
      <c r="H102" s="213" t="s">
        <v>28</v>
      </c>
      <c r="I102" s="214" t="s">
        <v>18</v>
      </c>
      <c r="J102" s="67"/>
      <c r="K102" s="67"/>
      <c r="L102" s="67"/>
    </row>
    <row r="103" spans="2:12" ht="15.75" x14ac:dyDescent="0.25">
      <c r="B103" s="307" t="s">
        <v>1</v>
      </c>
      <c r="C103" s="310">
        <f>$C$6</f>
        <v>0</v>
      </c>
      <c r="D103" s="230">
        <v>0</v>
      </c>
      <c r="E103" s="230">
        <v>0</v>
      </c>
      <c r="F103" s="230">
        <v>0</v>
      </c>
      <c r="G103" s="230">
        <v>0</v>
      </c>
      <c r="H103" s="233">
        <v>0</v>
      </c>
      <c r="I103" s="234">
        <f>TRUNC(SUM(D103:H103),0)</f>
        <v>0</v>
      </c>
      <c r="J103" s="24"/>
      <c r="K103" s="24"/>
      <c r="L103" s="24"/>
    </row>
    <row r="104" spans="2:12" ht="15.75" x14ac:dyDescent="0.25">
      <c r="B104" s="308" t="s">
        <v>2</v>
      </c>
      <c r="C104" s="311">
        <f>$C$7</f>
        <v>0</v>
      </c>
      <c r="D104" s="231">
        <v>0</v>
      </c>
      <c r="E104" s="231">
        <v>0</v>
      </c>
      <c r="F104" s="231">
        <v>0</v>
      </c>
      <c r="G104" s="231">
        <v>0</v>
      </c>
      <c r="H104" s="231">
        <v>0</v>
      </c>
      <c r="I104" s="235">
        <f t="shared" ref="I104:I117" si="6">TRUNC(SUM(D104:H104),0)</f>
        <v>0</v>
      </c>
      <c r="J104" s="24"/>
      <c r="K104" s="24"/>
      <c r="L104" s="24"/>
    </row>
    <row r="105" spans="2:12" ht="15.75" x14ac:dyDescent="0.25">
      <c r="B105" s="308" t="s">
        <v>3</v>
      </c>
      <c r="C105" s="311">
        <f>$C$8</f>
        <v>0</v>
      </c>
      <c r="D105" s="231">
        <v>0</v>
      </c>
      <c r="E105" s="231">
        <v>0</v>
      </c>
      <c r="F105" s="231">
        <v>0</v>
      </c>
      <c r="G105" s="231">
        <v>0</v>
      </c>
      <c r="H105" s="236">
        <v>0</v>
      </c>
      <c r="I105" s="235">
        <f t="shared" si="6"/>
        <v>0</v>
      </c>
      <c r="J105" s="24"/>
      <c r="K105" s="24"/>
      <c r="L105" s="24"/>
    </row>
    <row r="106" spans="2:12" ht="15.75" x14ac:dyDescent="0.25">
      <c r="B106" s="308" t="s">
        <v>4</v>
      </c>
      <c r="C106" s="311">
        <f>$C$9</f>
        <v>0</v>
      </c>
      <c r="D106" s="231">
        <v>0</v>
      </c>
      <c r="E106" s="231">
        <v>0</v>
      </c>
      <c r="F106" s="231">
        <v>0</v>
      </c>
      <c r="G106" s="231">
        <v>0</v>
      </c>
      <c r="H106" s="236">
        <v>0</v>
      </c>
      <c r="I106" s="235">
        <f t="shared" si="6"/>
        <v>0</v>
      </c>
      <c r="J106" s="24"/>
      <c r="K106" s="24"/>
      <c r="L106" s="24"/>
    </row>
    <row r="107" spans="2:12" ht="15.75" x14ac:dyDescent="0.25">
      <c r="B107" s="308" t="s">
        <v>5</v>
      </c>
      <c r="C107" s="311">
        <f>$C$10</f>
        <v>0</v>
      </c>
      <c r="D107" s="231">
        <v>0</v>
      </c>
      <c r="E107" s="231">
        <v>0</v>
      </c>
      <c r="F107" s="231">
        <v>0</v>
      </c>
      <c r="G107" s="231">
        <v>0</v>
      </c>
      <c r="H107" s="236">
        <v>0</v>
      </c>
      <c r="I107" s="235">
        <f t="shared" si="6"/>
        <v>0</v>
      </c>
      <c r="J107" s="24"/>
      <c r="K107" s="24"/>
      <c r="L107" s="24"/>
    </row>
    <row r="108" spans="2:12" ht="15.75" x14ac:dyDescent="0.25">
      <c r="B108" s="308" t="s">
        <v>6</v>
      </c>
      <c r="C108" s="311">
        <f>$C$11</f>
        <v>0</v>
      </c>
      <c r="D108" s="231">
        <v>0</v>
      </c>
      <c r="E108" s="231">
        <v>0</v>
      </c>
      <c r="F108" s="231">
        <v>0</v>
      </c>
      <c r="G108" s="231">
        <v>0</v>
      </c>
      <c r="H108" s="236">
        <v>0</v>
      </c>
      <c r="I108" s="235">
        <f t="shared" si="6"/>
        <v>0</v>
      </c>
      <c r="J108" s="24"/>
      <c r="K108" s="24"/>
      <c r="L108" s="24"/>
    </row>
    <row r="109" spans="2:12" ht="15.75" x14ac:dyDescent="0.25">
      <c r="B109" s="308" t="s">
        <v>7</v>
      </c>
      <c r="C109" s="311">
        <f>$C$12</f>
        <v>0</v>
      </c>
      <c r="D109" s="231">
        <v>0</v>
      </c>
      <c r="E109" s="231">
        <v>0</v>
      </c>
      <c r="F109" s="231">
        <v>0</v>
      </c>
      <c r="G109" s="231">
        <v>0</v>
      </c>
      <c r="H109" s="236">
        <v>0</v>
      </c>
      <c r="I109" s="235">
        <f t="shared" si="6"/>
        <v>0</v>
      </c>
      <c r="J109" s="24"/>
      <c r="K109" s="24"/>
      <c r="L109" s="24"/>
    </row>
    <row r="110" spans="2:12" ht="15.75" x14ac:dyDescent="0.25">
      <c r="B110" s="308" t="s">
        <v>8</v>
      </c>
      <c r="C110" s="311">
        <f>$C$13</f>
        <v>0</v>
      </c>
      <c r="D110" s="231">
        <v>0</v>
      </c>
      <c r="E110" s="231">
        <v>0</v>
      </c>
      <c r="F110" s="231">
        <v>0</v>
      </c>
      <c r="G110" s="231">
        <v>0</v>
      </c>
      <c r="H110" s="236">
        <v>0</v>
      </c>
      <c r="I110" s="235">
        <f t="shared" si="6"/>
        <v>0</v>
      </c>
      <c r="J110" s="24"/>
      <c r="K110" s="24"/>
      <c r="L110" s="24"/>
    </row>
    <row r="111" spans="2:12" ht="15.75" x14ac:dyDescent="0.25">
      <c r="B111" s="308" t="s">
        <v>9</v>
      </c>
      <c r="C111" s="311">
        <f>$C$14</f>
        <v>0</v>
      </c>
      <c r="D111" s="231">
        <v>0</v>
      </c>
      <c r="E111" s="231">
        <v>0</v>
      </c>
      <c r="F111" s="231">
        <v>0</v>
      </c>
      <c r="G111" s="231">
        <v>0</v>
      </c>
      <c r="H111" s="236">
        <v>0</v>
      </c>
      <c r="I111" s="235">
        <f t="shared" si="6"/>
        <v>0</v>
      </c>
      <c r="J111" s="24"/>
      <c r="K111" s="24"/>
      <c r="L111" s="24"/>
    </row>
    <row r="112" spans="2:12" ht="15.75" x14ac:dyDescent="0.25">
      <c r="B112" s="308" t="s">
        <v>10</v>
      </c>
      <c r="C112" s="311">
        <f>$C$15</f>
        <v>0</v>
      </c>
      <c r="D112" s="231">
        <v>0</v>
      </c>
      <c r="E112" s="231">
        <v>0</v>
      </c>
      <c r="F112" s="231">
        <v>0</v>
      </c>
      <c r="G112" s="231">
        <v>0</v>
      </c>
      <c r="H112" s="236">
        <v>0</v>
      </c>
      <c r="I112" s="235">
        <f t="shared" si="6"/>
        <v>0</v>
      </c>
      <c r="J112" s="24"/>
      <c r="K112" s="24"/>
      <c r="L112" s="24"/>
    </row>
    <row r="113" spans="2:12" ht="15.75" x14ac:dyDescent="0.25">
      <c r="B113" s="308" t="s">
        <v>11</v>
      </c>
      <c r="C113" s="311">
        <f>$C$16</f>
        <v>0</v>
      </c>
      <c r="D113" s="231">
        <v>0</v>
      </c>
      <c r="E113" s="231">
        <v>0</v>
      </c>
      <c r="F113" s="231">
        <v>0</v>
      </c>
      <c r="G113" s="231">
        <v>0</v>
      </c>
      <c r="H113" s="236">
        <v>0</v>
      </c>
      <c r="I113" s="235">
        <f t="shared" si="6"/>
        <v>0</v>
      </c>
      <c r="J113" s="24"/>
      <c r="K113" s="24"/>
      <c r="L113" s="24"/>
    </row>
    <row r="114" spans="2:12" ht="15.75" x14ac:dyDescent="0.25">
      <c r="B114" s="308" t="s">
        <v>12</v>
      </c>
      <c r="C114" s="311">
        <f>$C$17</f>
        <v>0</v>
      </c>
      <c r="D114" s="231">
        <v>0</v>
      </c>
      <c r="E114" s="231">
        <v>0</v>
      </c>
      <c r="F114" s="231">
        <v>0</v>
      </c>
      <c r="G114" s="231">
        <v>0</v>
      </c>
      <c r="H114" s="236">
        <v>0</v>
      </c>
      <c r="I114" s="235">
        <f t="shared" si="6"/>
        <v>0</v>
      </c>
      <c r="J114" s="24"/>
      <c r="K114" s="24"/>
      <c r="L114" s="24"/>
    </row>
    <row r="115" spans="2:12" ht="15.75" x14ac:dyDescent="0.25">
      <c r="B115" s="308" t="s">
        <v>13</v>
      </c>
      <c r="C115" s="311">
        <f>$C$18</f>
        <v>0</v>
      </c>
      <c r="D115" s="231">
        <v>0</v>
      </c>
      <c r="E115" s="231">
        <v>0</v>
      </c>
      <c r="F115" s="231">
        <v>0</v>
      </c>
      <c r="G115" s="231">
        <v>0</v>
      </c>
      <c r="H115" s="236">
        <v>0</v>
      </c>
      <c r="I115" s="235">
        <f t="shared" si="6"/>
        <v>0</v>
      </c>
      <c r="J115" s="24"/>
      <c r="K115" s="24"/>
      <c r="L115" s="24"/>
    </row>
    <row r="116" spans="2:12" ht="15.75" x14ac:dyDescent="0.25">
      <c r="B116" s="308" t="s">
        <v>14</v>
      </c>
      <c r="C116" s="311">
        <f>$C$19</f>
        <v>0</v>
      </c>
      <c r="D116" s="231">
        <v>0</v>
      </c>
      <c r="E116" s="231">
        <v>0</v>
      </c>
      <c r="F116" s="231">
        <v>0</v>
      </c>
      <c r="G116" s="231">
        <v>0</v>
      </c>
      <c r="H116" s="236">
        <v>0</v>
      </c>
      <c r="I116" s="235">
        <f t="shared" si="6"/>
        <v>0</v>
      </c>
      <c r="J116" s="24"/>
      <c r="K116" s="24"/>
      <c r="L116" s="24"/>
    </row>
    <row r="117" spans="2:12" ht="15.75" x14ac:dyDescent="0.25">
      <c r="B117" s="309" t="s">
        <v>15</v>
      </c>
      <c r="C117" s="312">
        <f>$C$20</f>
        <v>0</v>
      </c>
      <c r="D117" s="232">
        <v>0</v>
      </c>
      <c r="E117" s="232">
        <v>0</v>
      </c>
      <c r="F117" s="232">
        <v>0</v>
      </c>
      <c r="G117" s="232">
        <v>0</v>
      </c>
      <c r="H117" s="237">
        <v>0</v>
      </c>
      <c r="I117" s="238">
        <f t="shared" si="6"/>
        <v>0</v>
      </c>
      <c r="J117" s="24"/>
      <c r="K117" s="24"/>
      <c r="L117" s="24"/>
    </row>
    <row r="118" spans="2:12" ht="15.75" x14ac:dyDescent="0.25">
      <c r="B118" s="258" t="s">
        <v>18</v>
      </c>
      <c r="C118" s="260">
        <f>SUM(C103:C117)</f>
        <v>0</v>
      </c>
      <c r="D118" s="280">
        <f t="shared" ref="D118:I118" si="7">TRUNC(SUM(D103:D117),0)</f>
        <v>0</v>
      </c>
      <c r="E118" s="280">
        <f t="shared" si="7"/>
        <v>0</v>
      </c>
      <c r="F118" s="280">
        <f t="shared" si="7"/>
        <v>0</v>
      </c>
      <c r="G118" s="280">
        <f t="shared" si="7"/>
        <v>0</v>
      </c>
      <c r="H118" s="280">
        <f t="shared" si="7"/>
        <v>0</v>
      </c>
      <c r="I118" s="282">
        <f t="shared" si="7"/>
        <v>0</v>
      </c>
      <c r="J118" s="24"/>
      <c r="K118" s="24"/>
      <c r="L118" s="24"/>
    </row>
    <row r="119" spans="2:12" ht="15.75" thickBot="1" x14ac:dyDescent="0.3">
      <c r="J119" s="24"/>
      <c r="K119" s="24"/>
      <c r="L119" s="24"/>
    </row>
    <row r="120" spans="2:12" ht="21.75" thickBot="1" x14ac:dyDescent="0.4">
      <c r="B120" s="219" t="s">
        <v>51</v>
      </c>
      <c r="C120" s="210"/>
      <c r="D120" s="210"/>
      <c r="E120" s="210"/>
      <c r="F120" s="210"/>
      <c r="G120" s="210"/>
      <c r="H120" s="220"/>
      <c r="I120" s="205"/>
      <c r="J120" s="24"/>
      <c r="K120" s="24"/>
      <c r="L120" s="24"/>
    </row>
    <row r="121" spans="2:12" x14ac:dyDescent="0.25">
      <c r="B121" s="21"/>
      <c r="I121" s="22"/>
      <c r="J121" s="24"/>
      <c r="K121" s="24"/>
      <c r="L121" s="24"/>
    </row>
    <row r="122" spans="2:12" ht="16.5" thickBot="1" x14ac:dyDescent="0.3">
      <c r="B122" s="23" t="s">
        <v>29</v>
      </c>
      <c r="C122" s="24"/>
      <c r="F122" s="25"/>
      <c r="I122" s="22"/>
      <c r="J122" s="24"/>
      <c r="K122" s="24"/>
      <c r="L122" s="24"/>
    </row>
    <row r="123" spans="2:12" ht="16.5" thickBot="1" x14ac:dyDescent="0.3">
      <c r="B123" s="72" t="s">
        <v>52</v>
      </c>
      <c r="C123" s="185" t="s">
        <v>185</v>
      </c>
      <c r="D123" s="28"/>
      <c r="E123" s="24"/>
      <c r="F123" s="25"/>
      <c r="I123" s="22"/>
      <c r="J123" s="24"/>
      <c r="K123" s="24"/>
      <c r="L123" s="24"/>
    </row>
    <row r="124" spans="2:12" ht="16.5" thickBot="1" x14ac:dyDescent="0.3">
      <c r="B124" s="26"/>
      <c r="C124" s="24"/>
      <c r="D124" s="28"/>
      <c r="E124" s="24"/>
      <c r="F124" s="25"/>
      <c r="I124" s="22"/>
      <c r="J124" s="24"/>
      <c r="K124" s="24"/>
      <c r="L124" s="24"/>
    </row>
    <row r="125" spans="2:12" ht="16.5" thickBot="1" x14ac:dyDescent="0.3">
      <c r="B125" s="27" t="s">
        <v>50</v>
      </c>
      <c r="C125" s="184">
        <v>0</v>
      </c>
      <c r="D125" s="29" t="s">
        <v>78</v>
      </c>
      <c r="F125" s="25"/>
      <c r="I125" s="22"/>
      <c r="J125" s="24"/>
      <c r="K125" s="24"/>
      <c r="L125" s="24"/>
    </row>
    <row r="126" spans="2:12" ht="15.75" x14ac:dyDescent="0.25">
      <c r="B126" s="51"/>
      <c r="C126" s="52"/>
      <c r="D126" s="30"/>
      <c r="E126" s="31"/>
      <c r="F126" s="32"/>
      <c r="G126" s="31"/>
      <c r="H126" s="31"/>
      <c r="I126" s="33"/>
      <c r="J126" s="24"/>
      <c r="K126" s="24"/>
      <c r="L126" s="24"/>
    </row>
    <row r="127" spans="2:12" ht="16.5" thickBot="1" x14ac:dyDescent="0.3">
      <c r="B127" s="53"/>
      <c r="C127" s="54"/>
      <c r="D127" s="28"/>
      <c r="F127" s="25"/>
      <c r="J127" s="24"/>
      <c r="K127" s="24"/>
      <c r="L127" s="24"/>
    </row>
    <row r="128" spans="2:12" ht="19.5" thickBot="1" x14ac:dyDescent="0.35">
      <c r="B128" s="221" t="s">
        <v>55</v>
      </c>
      <c r="C128" s="204"/>
      <c r="D128" s="204"/>
      <c r="E128" s="204"/>
      <c r="F128" s="204"/>
      <c r="G128" s="204"/>
      <c r="H128" s="204"/>
      <c r="I128" s="205"/>
      <c r="J128" s="24"/>
      <c r="K128" s="24"/>
      <c r="L128" s="24"/>
    </row>
    <row r="129" spans="2:12" ht="15.75" x14ac:dyDescent="0.25">
      <c r="B129" s="102" t="s">
        <v>109</v>
      </c>
      <c r="C129" s="103"/>
      <c r="D129" s="103"/>
      <c r="E129" s="103"/>
      <c r="F129" s="103"/>
      <c r="G129" s="103"/>
      <c r="H129" s="103"/>
      <c r="I129" s="104"/>
      <c r="J129" s="24"/>
      <c r="K129" s="24"/>
      <c r="L129" s="24"/>
    </row>
    <row r="130" spans="2:12" ht="31.5" customHeight="1" x14ac:dyDescent="0.25">
      <c r="B130" s="107" t="s">
        <v>110</v>
      </c>
      <c r="C130" s="101"/>
      <c r="D130" s="101"/>
      <c r="E130" s="101"/>
      <c r="F130" s="101"/>
      <c r="G130" s="101"/>
      <c r="H130" s="101"/>
      <c r="I130" s="22"/>
      <c r="J130" s="24"/>
      <c r="K130" s="24"/>
      <c r="L130" s="24"/>
    </row>
    <row r="131" spans="2:12" x14ac:dyDescent="0.25">
      <c r="B131" s="301" t="s">
        <v>53</v>
      </c>
      <c r="C131" s="34"/>
      <c r="D131" s="34"/>
      <c r="E131" s="35"/>
      <c r="F131" s="35"/>
      <c r="I131" s="22"/>
      <c r="J131" s="24"/>
      <c r="K131" s="24"/>
      <c r="L131" s="24"/>
    </row>
    <row r="132" spans="2:12" x14ac:dyDescent="0.25">
      <c r="B132" s="135" t="s">
        <v>56</v>
      </c>
      <c r="C132" s="34"/>
      <c r="D132" s="34"/>
      <c r="E132" s="36"/>
      <c r="F132" s="35"/>
      <c r="I132" s="22"/>
      <c r="J132" s="24"/>
      <c r="K132" s="24"/>
      <c r="L132" s="24"/>
    </row>
    <row r="133" spans="2:12" x14ac:dyDescent="0.25">
      <c r="B133" s="136" t="s">
        <v>57</v>
      </c>
      <c r="C133" s="34"/>
      <c r="D133" s="34"/>
      <c r="E133" s="36"/>
      <c r="F133" s="35"/>
      <c r="I133" s="22"/>
      <c r="J133" s="24"/>
      <c r="K133" s="24"/>
      <c r="L133" s="24"/>
    </row>
    <row r="134" spans="2:12" x14ac:dyDescent="0.25">
      <c r="B134" s="135" t="s">
        <v>58</v>
      </c>
      <c r="C134" s="34"/>
      <c r="D134" s="34"/>
      <c r="E134" s="36"/>
      <c r="F134" s="35"/>
      <c r="I134" s="22"/>
      <c r="J134" s="24"/>
      <c r="K134" s="24"/>
      <c r="L134" s="24"/>
    </row>
    <row r="135" spans="2:12" x14ac:dyDescent="0.25">
      <c r="B135" s="136" t="s">
        <v>59</v>
      </c>
      <c r="C135" s="34"/>
      <c r="D135" s="34"/>
      <c r="E135" s="36"/>
      <c r="F135" s="35"/>
      <c r="I135" s="22"/>
      <c r="J135" s="24"/>
      <c r="K135" s="24"/>
      <c r="L135" s="24"/>
    </row>
    <row r="136" spans="2:12" x14ac:dyDescent="0.25">
      <c r="B136" s="135" t="s">
        <v>60</v>
      </c>
      <c r="C136" s="34"/>
      <c r="D136" s="34"/>
      <c r="E136" s="36"/>
      <c r="F136" s="35"/>
      <c r="I136" s="22"/>
      <c r="J136" s="24"/>
      <c r="K136" s="24"/>
      <c r="L136" s="24"/>
    </row>
    <row r="137" spans="2:12" x14ac:dyDescent="0.25">
      <c r="B137" s="136" t="s">
        <v>61</v>
      </c>
      <c r="C137" s="34"/>
      <c r="D137" s="34"/>
      <c r="E137" s="36"/>
      <c r="F137" s="35"/>
      <c r="I137" s="22"/>
      <c r="J137" s="24"/>
      <c r="K137" s="24"/>
      <c r="L137" s="24"/>
    </row>
    <row r="138" spans="2:12" x14ac:dyDescent="0.25">
      <c r="B138" s="135" t="s">
        <v>62</v>
      </c>
      <c r="C138" s="34"/>
      <c r="D138" s="34"/>
      <c r="E138" s="36"/>
      <c r="F138" s="35"/>
      <c r="I138" s="22"/>
      <c r="J138" s="24"/>
      <c r="K138" s="24"/>
      <c r="L138" s="24"/>
    </row>
    <row r="139" spans="2:12" x14ac:dyDescent="0.25">
      <c r="B139" s="136" t="s">
        <v>63</v>
      </c>
      <c r="C139" s="34"/>
      <c r="D139" s="34"/>
      <c r="E139" s="36"/>
      <c r="F139" s="35"/>
      <c r="I139" s="22"/>
      <c r="J139" s="24"/>
      <c r="K139" s="24"/>
      <c r="L139" s="24"/>
    </row>
    <row r="140" spans="2:12" x14ac:dyDescent="0.25">
      <c r="B140" s="135" t="s">
        <v>64</v>
      </c>
      <c r="C140" s="34"/>
      <c r="D140" s="34"/>
      <c r="E140" s="36"/>
      <c r="F140" s="35"/>
      <c r="I140" s="22"/>
      <c r="J140" s="24"/>
      <c r="K140" s="24"/>
      <c r="L140" s="24"/>
    </row>
    <row r="141" spans="2:12" x14ac:dyDescent="0.25">
      <c r="B141" s="136" t="s">
        <v>65</v>
      </c>
      <c r="C141" s="34"/>
      <c r="D141" s="34"/>
      <c r="E141" s="36"/>
      <c r="F141" s="35"/>
      <c r="I141" s="22"/>
      <c r="J141" s="24"/>
      <c r="K141" s="24"/>
      <c r="L141" s="24"/>
    </row>
    <row r="142" spans="2:12" x14ac:dyDescent="0.25">
      <c r="B142" s="99"/>
      <c r="C142" s="37"/>
      <c r="D142" s="37"/>
      <c r="E142" s="38"/>
      <c r="F142" s="38"/>
      <c r="G142" s="31"/>
      <c r="H142" s="31"/>
      <c r="I142" s="33"/>
      <c r="J142" s="24"/>
      <c r="K142" s="24"/>
      <c r="L142" s="24"/>
    </row>
    <row r="143" spans="2:12" ht="15.75" thickBot="1" x14ac:dyDescent="0.3">
      <c r="B143" s="55"/>
      <c r="J143" s="24"/>
      <c r="K143" s="24"/>
      <c r="L143" s="24"/>
    </row>
    <row r="144" spans="2:12" ht="19.5" thickBot="1" x14ac:dyDescent="0.3">
      <c r="B144" s="222" t="s">
        <v>54</v>
      </c>
      <c r="C144" s="204"/>
      <c r="D144" s="204"/>
      <c r="E144" s="204"/>
      <c r="F144" s="204"/>
      <c r="G144" s="204"/>
      <c r="H144" s="204"/>
      <c r="I144" s="205"/>
      <c r="J144" s="24"/>
      <c r="K144" s="24"/>
      <c r="L144" s="24"/>
    </row>
    <row r="145" spans="2:12" ht="15.75" x14ac:dyDescent="0.25">
      <c r="B145" s="102" t="s">
        <v>111</v>
      </c>
      <c r="C145" s="106"/>
      <c r="D145" s="106"/>
      <c r="E145" s="106"/>
      <c r="F145" s="106"/>
      <c r="G145" s="106"/>
      <c r="H145" s="106"/>
      <c r="I145" s="22"/>
      <c r="J145" s="24"/>
      <c r="K145" s="24"/>
      <c r="L145" s="24"/>
    </row>
    <row r="146" spans="2:12" ht="15.75" x14ac:dyDescent="0.25">
      <c r="B146" s="105" t="s">
        <v>112</v>
      </c>
      <c r="C146" s="101"/>
      <c r="D146" s="101"/>
      <c r="E146" s="101"/>
      <c r="F146" s="101"/>
      <c r="G146" s="101"/>
      <c r="H146" s="101"/>
      <c r="I146" s="22"/>
      <c r="J146" s="24"/>
      <c r="K146" s="24"/>
      <c r="L146" s="24"/>
    </row>
    <row r="147" spans="2:12" ht="30.75" customHeight="1" thickBot="1" x14ac:dyDescent="0.3">
      <c r="B147" s="108" t="s">
        <v>113</v>
      </c>
      <c r="I147" s="22"/>
      <c r="J147" s="24"/>
      <c r="K147" s="24"/>
      <c r="L147" s="24"/>
    </row>
    <row r="148" spans="2:12" ht="29.25" customHeight="1" thickBot="1" x14ac:dyDescent="0.3">
      <c r="B148" s="39" t="s">
        <v>30</v>
      </c>
      <c r="C148" s="13">
        <v>0</v>
      </c>
      <c r="I148" s="22"/>
      <c r="J148" s="24"/>
      <c r="K148" s="24"/>
      <c r="L148" s="24"/>
    </row>
    <row r="149" spans="2:12" x14ac:dyDescent="0.25">
      <c r="B149" s="21"/>
      <c r="I149" s="22"/>
      <c r="J149" s="24"/>
      <c r="K149" s="24"/>
      <c r="L149" s="24"/>
    </row>
    <row r="150" spans="2:12" ht="30" x14ac:dyDescent="0.25">
      <c r="B150" s="40" t="s">
        <v>31</v>
      </c>
      <c r="C150" s="100" t="s">
        <v>134</v>
      </c>
      <c r="D150" s="100"/>
      <c r="E150" s="100"/>
      <c r="F150" s="100"/>
      <c r="G150" s="100"/>
      <c r="H150" s="100"/>
      <c r="I150" s="22"/>
      <c r="J150" s="24"/>
      <c r="K150" s="24"/>
      <c r="L150" s="24"/>
    </row>
    <row r="151" spans="2:12" x14ac:dyDescent="0.25">
      <c r="B151" s="40"/>
      <c r="C151" s="24"/>
      <c r="D151" s="24"/>
      <c r="I151" s="22"/>
      <c r="J151" s="24"/>
      <c r="K151" s="24"/>
      <c r="L151" s="24"/>
    </row>
    <row r="152" spans="2:12" ht="15" customHeight="1" x14ac:dyDescent="0.25">
      <c r="B152" s="223" t="s">
        <v>127</v>
      </c>
      <c r="C152" s="224"/>
      <c r="D152" s="224"/>
      <c r="E152" s="224"/>
      <c r="F152" s="224"/>
      <c r="G152" s="225"/>
      <c r="H152" s="56"/>
      <c r="I152" s="57"/>
      <c r="J152" s="24"/>
      <c r="K152" s="24"/>
      <c r="L152" s="24"/>
    </row>
    <row r="153" spans="2:12" ht="75" x14ac:dyDescent="0.25">
      <c r="B153" s="181" t="s">
        <v>32</v>
      </c>
      <c r="C153" s="183" t="s">
        <v>33</v>
      </c>
      <c r="D153" s="186" t="s">
        <v>128</v>
      </c>
      <c r="E153" s="83" t="s">
        <v>129</v>
      </c>
      <c r="F153" s="81" t="s">
        <v>86</v>
      </c>
      <c r="G153" s="82" t="s">
        <v>47</v>
      </c>
      <c r="I153" s="22"/>
      <c r="J153" s="24"/>
      <c r="K153" s="24"/>
      <c r="L153" s="24"/>
    </row>
    <row r="154" spans="2:12" ht="15.75" x14ac:dyDescent="0.25">
      <c r="B154" s="307" t="s">
        <v>1</v>
      </c>
      <c r="C154" s="310">
        <f>$C$6</f>
        <v>0</v>
      </c>
      <c r="D154" s="239">
        <v>0</v>
      </c>
      <c r="E154" s="240">
        <f t="shared" ref="E154:E168" si="8">TRUNC((SUM(D27+K46+H65)-D154)*$C$125,0)</f>
        <v>0</v>
      </c>
      <c r="F154" s="73">
        <f>IFERROR($E154/$E$169,0)</f>
        <v>0</v>
      </c>
      <c r="G154" s="252">
        <f>TRUNC(IF($C$148=0,$E154,IF(($E$169&gt;$C$148),($C$148*$F154),$E154)),0)</f>
        <v>0</v>
      </c>
      <c r="I154" s="22"/>
      <c r="J154" s="24"/>
      <c r="K154" s="24"/>
      <c r="L154" s="24"/>
    </row>
    <row r="155" spans="2:12" ht="15.75" x14ac:dyDescent="0.25">
      <c r="B155" s="308" t="s">
        <v>2</v>
      </c>
      <c r="C155" s="311">
        <f>$C$7</f>
        <v>0</v>
      </c>
      <c r="D155" s="241">
        <v>0</v>
      </c>
      <c r="E155" s="240">
        <f t="shared" si="8"/>
        <v>0</v>
      </c>
      <c r="F155" s="73">
        <f t="shared" ref="F155:F168" si="9">IFERROR($E155/$E$169,0)</f>
        <v>0</v>
      </c>
      <c r="G155" s="252">
        <f t="shared" ref="G155:G168" si="10">TRUNC(IF($C$148=0,$E155,IF(($E$169&gt;$C$148),($C$148*$F155),$E155)),0)</f>
        <v>0</v>
      </c>
      <c r="I155" s="22"/>
      <c r="J155" s="24"/>
      <c r="K155" s="24"/>
      <c r="L155" s="24"/>
    </row>
    <row r="156" spans="2:12" ht="15.75" x14ac:dyDescent="0.25">
      <c r="B156" s="308" t="s">
        <v>3</v>
      </c>
      <c r="C156" s="311">
        <f>$C$8</f>
        <v>0</v>
      </c>
      <c r="D156" s="241">
        <v>0</v>
      </c>
      <c r="E156" s="240">
        <f t="shared" si="8"/>
        <v>0</v>
      </c>
      <c r="F156" s="73">
        <f t="shared" si="9"/>
        <v>0</v>
      </c>
      <c r="G156" s="252">
        <f t="shared" si="10"/>
        <v>0</v>
      </c>
      <c r="I156" s="22"/>
      <c r="J156" s="24"/>
      <c r="K156" s="24"/>
      <c r="L156" s="24"/>
    </row>
    <row r="157" spans="2:12" ht="15.75" x14ac:dyDescent="0.25">
      <c r="B157" s="308" t="s">
        <v>4</v>
      </c>
      <c r="C157" s="311">
        <f>$C$9</f>
        <v>0</v>
      </c>
      <c r="D157" s="241">
        <v>0</v>
      </c>
      <c r="E157" s="240">
        <f t="shared" si="8"/>
        <v>0</v>
      </c>
      <c r="F157" s="73">
        <f t="shared" si="9"/>
        <v>0</v>
      </c>
      <c r="G157" s="252">
        <f t="shared" si="10"/>
        <v>0</v>
      </c>
      <c r="I157" s="22"/>
      <c r="J157" s="24"/>
      <c r="K157" s="24"/>
      <c r="L157" s="24"/>
    </row>
    <row r="158" spans="2:12" ht="15.75" x14ac:dyDescent="0.25">
      <c r="B158" s="308" t="s">
        <v>5</v>
      </c>
      <c r="C158" s="311">
        <f>$C$10</f>
        <v>0</v>
      </c>
      <c r="D158" s="241">
        <v>0</v>
      </c>
      <c r="E158" s="240">
        <f t="shared" si="8"/>
        <v>0</v>
      </c>
      <c r="F158" s="73">
        <f t="shared" si="9"/>
        <v>0</v>
      </c>
      <c r="G158" s="252">
        <f t="shared" si="10"/>
        <v>0</v>
      </c>
      <c r="I158" s="22"/>
      <c r="J158" s="24"/>
      <c r="K158" s="24"/>
      <c r="L158" s="24"/>
    </row>
    <row r="159" spans="2:12" ht="15.75" x14ac:dyDescent="0.25">
      <c r="B159" s="308" t="s">
        <v>6</v>
      </c>
      <c r="C159" s="311">
        <f>$C$11</f>
        <v>0</v>
      </c>
      <c r="D159" s="241">
        <v>0</v>
      </c>
      <c r="E159" s="240">
        <f t="shared" si="8"/>
        <v>0</v>
      </c>
      <c r="F159" s="73">
        <f t="shared" si="9"/>
        <v>0</v>
      </c>
      <c r="G159" s="252">
        <f t="shared" si="10"/>
        <v>0</v>
      </c>
      <c r="I159" s="22"/>
      <c r="J159" s="24"/>
      <c r="K159" s="24"/>
      <c r="L159" s="24"/>
    </row>
    <row r="160" spans="2:12" ht="15.75" x14ac:dyDescent="0.25">
      <c r="B160" s="308" t="s">
        <v>7</v>
      </c>
      <c r="C160" s="311">
        <f>$C$12</f>
        <v>0</v>
      </c>
      <c r="D160" s="241">
        <v>0</v>
      </c>
      <c r="E160" s="240">
        <f t="shared" si="8"/>
        <v>0</v>
      </c>
      <c r="F160" s="73">
        <f t="shared" si="9"/>
        <v>0</v>
      </c>
      <c r="G160" s="252">
        <f t="shared" si="10"/>
        <v>0</v>
      </c>
      <c r="I160" s="22"/>
      <c r="J160" s="24"/>
      <c r="K160" s="24"/>
      <c r="L160" s="24"/>
    </row>
    <row r="161" spans="2:12" ht="15.75" x14ac:dyDescent="0.25">
      <c r="B161" s="308" t="s">
        <v>8</v>
      </c>
      <c r="C161" s="311">
        <f>$C$13</f>
        <v>0</v>
      </c>
      <c r="D161" s="241">
        <v>0</v>
      </c>
      <c r="E161" s="240">
        <f t="shared" si="8"/>
        <v>0</v>
      </c>
      <c r="F161" s="73">
        <f t="shared" si="9"/>
        <v>0</v>
      </c>
      <c r="G161" s="252">
        <f t="shared" si="10"/>
        <v>0</v>
      </c>
      <c r="I161" s="22"/>
      <c r="J161" s="24"/>
      <c r="K161" s="24"/>
      <c r="L161" s="24"/>
    </row>
    <row r="162" spans="2:12" ht="15.75" x14ac:dyDescent="0.25">
      <c r="B162" s="308" t="s">
        <v>9</v>
      </c>
      <c r="C162" s="311">
        <f>$C$14</f>
        <v>0</v>
      </c>
      <c r="D162" s="241">
        <v>0</v>
      </c>
      <c r="E162" s="240">
        <f t="shared" si="8"/>
        <v>0</v>
      </c>
      <c r="F162" s="73">
        <f t="shared" si="9"/>
        <v>0</v>
      </c>
      <c r="G162" s="252">
        <f t="shared" si="10"/>
        <v>0</v>
      </c>
      <c r="I162" s="22"/>
      <c r="J162" s="24"/>
      <c r="K162" s="24"/>
      <c r="L162" s="24"/>
    </row>
    <row r="163" spans="2:12" ht="15.75" x14ac:dyDescent="0.25">
      <c r="B163" s="308" t="s">
        <v>10</v>
      </c>
      <c r="C163" s="311">
        <f>$C$15</f>
        <v>0</v>
      </c>
      <c r="D163" s="241">
        <v>0</v>
      </c>
      <c r="E163" s="240">
        <f t="shared" si="8"/>
        <v>0</v>
      </c>
      <c r="F163" s="73">
        <f t="shared" si="9"/>
        <v>0</v>
      </c>
      <c r="G163" s="252">
        <f t="shared" si="10"/>
        <v>0</v>
      </c>
      <c r="I163" s="22"/>
      <c r="J163" s="24"/>
      <c r="K163" s="24"/>
      <c r="L163" s="24"/>
    </row>
    <row r="164" spans="2:12" ht="15.75" x14ac:dyDescent="0.25">
      <c r="B164" s="308" t="s">
        <v>11</v>
      </c>
      <c r="C164" s="311">
        <f>$C$16</f>
        <v>0</v>
      </c>
      <c r="D164" s="241">
        <v>0</v>
      </c>
      <c r="E164" s="240">
        <f t="shared" si="8"/>
        <v>0</v>
      </c>
      <c r="F164" s="73">
        <f t="shared" si="9"/>
        <v>0</v>
      </c>
      <c r="G164" s="252">
        <f t="shared" si="10"/>
        <v>0</v>
      </c>
      <c r="I164" s="22"/>
      <c r="J164" s="24"/>
      <c r="K164" s="24"/>
      <c r="L164" s="24"/>
    </row>
    <row r="165" spans="2:12" ht="15.75" x14ac:dyDescent="0.25">
      <c r="B165" s="308" t="s">
        <v>12</v>
      </c>
      <c r="C165" s="311">
        <f>$C$17</f>
        <v>0</v>
      </c>
      <c r="D165" s="241">
        <v>0</v>
      </c>
      <c r="E165" s="240">
        <f t="shared" si="8"/>
        <v>0</v>
      </c>
      <c r="F165" s="73">
        <f t="shared" si="9"/>
        <v>0</v>
      </c>
      <c r="G165" s="252">
        <f t="shared" si="10"/>
        <v>0</v>
      </c>
      <c r="I165" s="22"/>
      <c r="J165" s="24"/>
      <c r="K165" s="24"/>
      <c r="L165" s="24"/>
    </row>
    <row r="166" spans="2:12" ht="15.75" x14ac:dyDescent="0.25">
      <c r="B166" s="308" t="s">
        <v>13</v>
      </c>
      <c r="C166" s="311">
        <f>$C$18</f>
        <v>0</v>
      </c>
      <c r="D166" s="241">
        <v>0</v>
      </c>
      <c r="E166" s="240">
        <f t="shared" si="8"/>
        <v>0</v>
      </c>
      <c r="F166" s="73">
        <f t="shared" si="9"/>
        <v>0</v>
      </c>
      <c r="G166" s="252">
        <f t="shared" si="10"/>
        <v>0</v>
      </c>
      <c r="I166" s="22"/>
      <c r="J166" s="24"/>
      <c r="K166" s="24"/>
      <c r="L166" s="24"/>
    </row>
    <row r="167" spans="2:12" ht="15.75" x14ac:dyDescent="0.25">
      <c r="B167" s="308" t="s">
        <v>14</v>
      </c>
      <c r="C167" s="311">
        <f>$C$19</f>
        <v>0</v>
      </c>
      <c r="D167" s="241">
        <v>0</v>
      </c>
      <c r="E167" s="240">
        <f t="shared" si="8"/>
        <v>0</v>
      </c>
      <c r="F167" s="73">
        <f t="shared" si="9"/>
        <v>0</v>
      </c>
      <c r="G167" s="252">
        <f t="shared" si="10"/>
        <v>0</v>
      </c>
      <c r="I167" s="22"/>
      <c r="J167" s="24"/>
      <c r="K167" s="24"/>
      <c r="L167" s="24"/>
    </row>
    <row r="168" spans="2:12" ht="15.75" x14ac:dyDescent="0.25">
      <c r="B168" s="309" t="s">
        <v>15</v>
      </c>
      <c r="C168" s="312">
        <f>$C$20</f>
        <v>0</v>
      </c>
      <c r="D168" s="242">
        <v>0</v>
      </c>
      <c r="E168" s="240">
        <f t="shared" si="8"/>
        <v>0</v>
      </c>
      <c r="F168" s="73">
        <f t="shared" si="9"/>
        <v>0</v>
      </c>
      <c r="G168" s="252">
        <f t="shared" si="10"/>
        <v>0</v>
      </c>
      <c r="I168" s="22"/>
    </row>
    <row r="169" spans="2:12" s="60" customFormat="1" ht="15.75" x14ac:dyDescent="0.25">
      <c r="B169" s="258" t="s">
        <v>18</v>
      </c>
      <c r="C169" s="262">
        <f>SUM(C154:C168)</f>
        <v>0</v>
      </c>
      <c r="D169" s="263">
        <f>TRUNC(SUM(D154:D168),0)</f>
        <v>0</v>
      </c>
      <c r="E169" s="243">
        <f>TRUNC(SUM(E154:E168),0)</f>
        <v>0</v>
      </c>
      <c r="F169" s="74">
        <f>TRUNC(SUM(F154:F168),2)</f>
        <v>0</v>
      </c>
      <c r="G169" s="248">
        <f>TRUNC(SUM(G154:G168),0)</f>
        <v>0</v>
      </c>
      <c r="H169" s="58"/>
      <c r="I169" s="59"/>
    </row>
    <row r="170" spans="2:12" ht="15.75" thickBot="1" x14ac:dyDescent="0.3"/>
    <row r="171" spans="2:12" ht="21.75" thickBot="1" x14ac:dyDescent="0.4">
      <c r="B171" s="219" t="s">
        <v>49</v>
      </c>
      <c r="C171" s="210"/>
      <c r="D171" s="210"/>
      <c r="E171" s="210"/>
      <c r="F171" s="210"/>
      <c r="G171" s="210"/>
      <c r="H171" s="220"/>
      <c r="I171" s="205"/>
      <c r="J171" s="24"/>
      <c r="K171" s="24"/>
    </row>
    <row r="172" spans="2:12" ht="100.5" customHeight="1" x14ac:dyDescent="0.25">
      <c r="B172" s="193" t="s">
        <v>32</v>
      </c>
      <c r="C172" s="194" t="s">
        <v>33</v>
      </c>
      <c r="D172" s="226" t="s">
        <v>40</v>
      </c>
      <c r="E172" s="227" t="s">
        <v>41</v>
      </c>
      <c r="F172" s="227" t="s">
        <v>51</v>
      </c>
      <c r="G172" s="227" t="s">
        <v>42</v>
      </c>
      <c r="H172" s="227" t="s">
        <v>48</v>
      </c>
      <c r="I172" s="228" t="s">
        <v>43</v>
      </c>
    </row>
    <row r="173" spans="2:12" ht="15.75" x14ac:dyDescent="0.25">
      <c r="B173" s="307" t="s">
        <v>1</v>
      </c>
      <c r="C173" s="311">
        <f>$C$6</f>
        <v>0</v>
      </c>
      <c r="D173" s="313">
        <f t="shared" ref="D173:D187" si="11">TRUNC(SUM(D27+K46+H65),0)</f>
        <v>0</v>
      </c>
      <c r="E173" s="313">
        <f t="shared" ref="E173:E187" si="12">TRUNC(G84,0)</f>
        <v>0</v>
      </c>
      <c r="F173" s="313">
        <f t="shared" ref="F173:F187" si="13">TRUNC(IF($C$123="YES",G154,(D27+K46)*$C$125),0)</f>
        <v>0</v>
      </c>
      <c r="G173" s="313">
        <f t="shared" ref="G173:G187" si="14">TRUNC(I103,0)</f>
        <v>0</v>
      </c>
      <c r="H173" s="249">
        <f>TRUNC(SUM(D173+E173+F173)-G173,0)</f>
        <v>0</v>
      </c>
      <c r="I173" s="314">
        <f>TRUNC((IFERROR(SUM(H173/C173),0)),0)</f>
        <v>0</v>
      </c>
    </row>
    <row r="174" spans="2:12" ht="15.75" x14ac:dyDescent="0.25">
      <c r="B174" s="308" t="s">
        <v>2</v>
      </c>
      <c r="C174" s="311">
        <f>$C$7</f>
        <v>0</v>
      </c>
      <c r="D174" s="313">
        <f t="shared" si="11"/>
        <v>0</v>
      </c>
      <c r="E174" s="313">
        <f t="shared" si="12"/>
        <v>0</v>
      </c>
      <c r="F174" s="313">
        <f t="shared" si="13"/>
        <v>0</v>
      </c>
      <c r="G174" s="313">
        <f t="shared" si="14"/>
        <v>0</v>
      </c>
      <c r="H174" s="250">
        <f t="shared" ref="H174:H187" si="15">TRUNC(SUM(D174+E174+F174)-G174,0)</f>
        <v>0</v>
      </c>
      <c r="I174" s="314">
        <f t="shared" ref="I174:I188" si="16">TRUNC((IFERROR(SUM(H174/C174),0)),0)</f>
        <v>0</v>
      </c>
    </row>
    <row r="175" spans="2:12" ht="15.75" x14ac:dyDescent="0.25">
      <c r="B175" s="308" t="s">
        <v>3</v>
      </c>
      <c r="C175" s="311">
        <f>$C$8</f>
        <v>0</v>
      </c>
      <c r="D175" s="313">
        <f t="shared" si="11"/>
        <v>0</v>
      </c>
      <c r="E175" s="313">
        <f t="shared" si="12"/>
        <v>0</v>
      </c>
      <c r="F175" s="313">
        <f t="shared" si="13"/>
        <v>0</v>
      </c>
      <c r="G175" s="313">
        <f t="shared" si="14"/>
        <v>0</v>
      </c>
      <c r="H175" s="250">
        <f t="shared" si="15"/>
        <v>0</v>
      </c>
      <c r="I175" s="314">
        <f t="shared" si="16"/>
        <v>0</v>
      </c>
    </row>
    <row r="176" spans="2:12" ht="15.75" x14ac:dyDescent="0.25">
      <c r="B176" s="308" t="s">
        <v>4</v>
      </c>
      <c r="C176" s="311">
        <f>$C$9</f>
        <v>0</v>
      </c>
      <c r="D176" s="313">
        <f t="shared" si="11"/>
        <v>0</v>
      </c>
      <c r="E176" s="313">
        <f t="shared" si="12"/>
        <v>0</v>
      </c>
      <c r="F176" s="313">
        <f t="shared" si="13"/>
        <v>0</v>
      </c>
      <c r="G176" s="313">
        <f t="shared" si="14"/>
        <v>0</v>
      </c>
      <c r="H176" s="250">
        <f t="shared" si="15"/>
        <v>0</v>
      </c>
      <c r="I176" s="314">
        <f t="shared" si="16"/>
        <v>0</v>
      </c>
    </row>
    <row r="177" spans="2:10" ht="15.75" x14ac:dyDescent="0.25">
      <c r="B177" s="308" t="s">
        <v>5</v>
      </c>
      <c r="C177" s="311">
        <f>$C$10</f>
        <v>0</v>
      </c>
      <c r="D177" s="313">
        <f t="shared" si="11"/>
        <v>0</v>
      </c>
      <c r="E177" s="313">
        <f t="shared" si="12"/>
        <v>0</v>
      </c>
      <c r="F177" s="313">
        <f t="shared" si="13"/>
        <v>0</v>
      </c>
      <c r="G177" s="313">
        <f t="shared" si="14"/>
        <v>0</v>
      </c>
      <c r="H177" s="250">
        <f t="shared" si="15"/>
        <v>0</v>
      </c>
      <c r="I177" s="314">
        <f t="shared" si="16"/>
        <v>0</v>
      </c>
    </row>
    <row r="178" spans="2:10" ht="15.75" x14ac:dyDescent="0.25">
      <c r="B178" s="308" t="s">
        <v>6</v>
      </c>
      <c r="C178" s="311">
        <f>$C$11</f>
        <v>0</v>
      </c>
      <c r="D178" s="313">
        <f t="shared" si="11"/>
        <v>0</v>
      </c>
      <c r="E178" s="313">
        <f t="shared" si="12"/>
        <v>0</v>
      </c>
      <c r="F178" s="313">
        <f t="shared" si="13"/>
        <v>0</v>
      </c>
      <c r="G178" s="313">
        <f t="shared" si="14"/>
        <v>0</v>
      </c>
      <c r="H178" s="250">
        <f t="shared" si="15"/>
        <v>0</v>
      </c>
      <c r="I178" s="314">
        <f t="shared" si="16"/>
        <v>0</v>
      </c>
    </row>
    <row r="179" spans="2:10" ht="15.75" x14ac:dyDescent="0.25">
      <c r="B179" s="308" t="s">
        <v>7</v>
      </c>
      <c r="C179" s="311">
        <f>$C$12</f>
        <v>0</v>
      </c>
      <c r="D179" s="313">
        <f t="shared" si="11"/>
        <v>0</v>
      </c>
      <c r="E179" s="313">
        <f t="shared" si="12"/>
        <v>0</v>
      </c>
      <c r="F179" s="313">
        <f t="shared" si="13"/>
        <v>0</v>
      </c>
      <c r="G179" s="313">
        <f t="shared" si="14"/>
        <v>0</v>
      </c>
      <c r="H179" s="250">
        <f t="shared" si="15"/>
        <v>0</v>
      </c>
      <c r="I179" s="314">
        <f t="shared" si="16"/>
        <v>0</v>
      </c>
    </row>
    <row r="180" spans="2:10" ht="15.75" x14ac:dyDescent="0.25">
      <c r="B180" s="308" t="s">
        <v>8</v>
      </c>
      <c r="C180" s="311">
        <f>$C$13</f>
        <v>0</v>
      </c>
      <c r="D180" s="313">
        <f t="shared" si="11"/>
        <v>0</v>
      </c>
      <c r="E180" s="313">
        <f t="shared" si="12"/>
        <v>0</v>
      </c>
      <c r="F180" s="313">
        <f t="shared" si="13"/>
        <v>0</v>
      </c>
      <c r="G180" s="313">
        <f t="shared" si="14"/>
        <v>0</v>
      </c>
      <c r="H180" s="250">
        <f t="shared" si="15"/>
        <v>0</v>
      </c>
      <c r="I180" s="314">
        <f t="shared" si="16"/>
        <v>0</v>
      </c>
    </row>
    <row r="181" spans="2:10" ht="15.75" x14ac:dyDescent="0.25">
      <c r="B181" s="308" t="s">
        <v>9</v>
      </c>
      <c r="C181" s="311">
        <f>$C$14</f>
        <v>0</v>
      </c>
      <c r="D181" s="313">
        <f t="shared" si="11"/>
        <v>0</v>
      </c>
      <c r="E181" s="313">
        <f t="shared" si="12"/>
        <v>0</v>
      </c>
      <c r="F181" s="313">
        <f t="shared" si="13"/>
        <v>0</v>
      </c>
      <c r="G181" s="313">
        <f t="shared" si="14"/>
        <v>0</v>
      </c>
      <c r="H181" s="250">
        <f t="shared" si="15"/>
        <v>0</v>
      </c>
      <c r="I181" s="314">
        <f t="shared" si="16"/>
        <v>0</v>
      </c>
    </row>
    <row r="182" spans="2:10" ht="15.75" x14ac:dyDescent="0.25">
      <c r="B182" s="308" t="s">
        <v>10</v>
      </c>
      <c r="C182" s="311">
        <f>$C$15</f>
        <v>0</v>
      </c>
      <c r="D182" s="313">
        <f t="shared" si="11"/>
        <v>0</v>
      </c>
      <c r="E182" s="313">
        <f t="shared" si="12"/>
        <v>0</v>
      </c>
      <c r="F182" s="313">
        <f t="shared" si="13"/>
        <v>0</v>
      </c>
      <c r="G182" s="313">
        <f t="shared" si="14"/>
        <v>0</v>
      </c>
      <c r="H182" s="250">
        <f t="shared" si="15"/>
        <v>0</v>
      </c>
      <c r="I182" s="314">
        <f t="shared" si="16"/>
        <v>0</v>
      </c>
    </row>
    <row r="183" spans="2:10" ht="15.75" x14ac:dyDescent="0.25">
      <c r="B183" s="308" t="s">
        <v>11</v>
      </c>
      <c r="C183" s="311">
        <f>$C$16</f>
        <v>0</v>
      </c>
      <c r="D183" s="313">
        <f t="shared" si="11"/>
        <v>0</v>
      </c>
      <c r="E183" s="313">
        <f t="shared" si="12"/>
        <v>0</v>
      </c>
      <c r="F183" s="313">
        <f t="shared" si="13"/>
        <v>0</v>
      </c>
      <c r="G183" s="313">
        <f t="shared" si="14"/>
        <v>0</v>
      </c>
      <c r="H183" s="250">
        <f t="shared" si="15"/>
        <v>0</v>
      </c>
      <c r="I183" s="314">
        <f t="shared" si="16"/>
        <v>0</v>
      </c>
    </row>
    <row r="184" spans="2:10" ht="15.75" x14ac:dyDescent="0.25">
      <c r="B184" s="308" t="s">
        <v>12</v>
      </c>
      <c r="C184" s="311">
        <f>$C$17</f>
        <v>0</v>
      </c>
      <c r="D184" s="313">
        <f t="shared" si="11"/>
        <v>0</v>
      </c>
      <c r="E184" s="313">
        <f t="shared" si="12"/>
        <v>0</v>
      </c>
      <c r="F184" s="313">
        <f t="shared" si="13"/>
        <v>0</v>
      </c>
      <c r="G184" s="313">
        <f t="shared" si="14"/>
        <v>0</v>
      </c>
      <c r="H184" s="250">
        <f t="shared" si="15"/>
        <v>0</v>
      </c>
      <c r="I184" s="314">
        <f t="shared" si="16"/>
        <v>0</v>
      </c>
    </row>
    <row r="185" spans="2:10" ht="15.75" x14ac:dyDescent="0.25">
      <c r="B185" s="308" t="s">
        <v>13</v>
      </c>
      <c r="C185" s="311">
        <f>$C$18</f>
        <v>0</v>
      </c>
      <c r="D185" s="313">
        <f t="shared" si="11"/>
        <v>0</v>
      </c>
      <c r="E185" s="313">
        <f t="shared" si="12"/>
        <v>0</v>
      </c>
      <c r="F185" s="313">
        <f t="shared" si="13"/>
        <v>0</v>
      </c>
      <c r="G185" s="313">
        <f t="shared" si="14"/>
        <v>0</v>
      </c>
      <c r="H185" s="250">
        <f t="shared" si="15"/>
        <v>0</v>
      </c>
      <c r="I185" s="314">
        <f t="shared" si="16"/>
        <v>0</v>
      </c>
    </row>
    <row r="186" spans="2:10" ht="15.75" x14ac:dyDescent="0.25">
      <c r="B186" s="308" t="s">
        <v>14</v>
      </c>
      <c r="C186" s="311">
        <f>$C$19</f>
        <v>0</v>
      </c>
      <c r="D186" s="313">
        <f t="shared" si="11"/>
        <v>0</v>
      </c>
      <c r="E186" s="313">
        <f t="shared" si="12"/>
        <v>0</v>
      </c>
      <c r="F186" s="313">
        <f t="shared" si="13"/>
        <v>0</v>
      </c>
      <c r="G186" s="313">
        <f t="shared" si="14"/>
        <v>0</v>
      </c>
      <c r="H186" s="250">
        <f t="shared" si="15"/>
        <v>0</v>
      </c>
      <c r="I186" s="314">
        <f t="shared" si="16"/>
        <v>0</v>
      </c>
    </row>
    <row r="187" spans="2:10" ht="15.75" x14ac:dyDescent="0.25">
      <c r="B187" s="309" t="s">
        <v>15</v>
      </c>
      <c r="C187" s="311">
        <f>$C$20</f>
        <v>0</v>
      </c>
      <c r="D187" s="313">
        <f t="shared" si="11"/>
        <v>0</v>
      </c>
      <c r="E187" s="313">
        <f t="shared" si="12"/>
        <v>0</v>
      </c>
      <c r="F187" s="313">
        <f t="shared" si="13"/>
        <v>0</v>
      </c>
      <c r="G187" s="313">
        <f t="shared" si="14"/>
        <v>0</v>
      </c>
      <c r="H187" s="251">
        <f t="shared" si="15"/>
        <v>0</v>
      </c>
      <c r="I187" s="314">
        <f t="shared" si="16"/>
        <v>0</v>
      </c>
    </row>
    <row r="188" spans="2:10" ht="15.75" x14ac:dyDescent="0.25">
      <c r="B188" s="265" t="s">
        <v>36</v>
      </c>
      <c r="C188" s="229">
        <f>TRUNC(SUM(C173:C187),4)</f>
        <v>0</v>
      </c>
      <c r="D188" s="244">
        <f>TRUNC(SUM(D173:D187),0)</f>
        <v>0</v>
      </c>
      <c r="E188" s="244">
        <f>TRUNC(SUM(E173:E187),0)</f>
        <v>0</v>
      </c>
      <c r="F188" s="244">
        <f>TRUNC(SUM(F173:F187),0)</f>
        <v>0</v>
      </c>
      <c r="G188" s="244">
        <f>TRUNC(SUM(G173:G187),0)</f>
        <v>0</v>
      </c>
      <c r="H188" s="287">
        <f>TRUNC(SUM(H173:H187),0)</f>
        <v>0</v>
      </c>
      <c r="I188" s="288">
        <f t="shared" si="16"/>
        <v>0</v>
      </c>
    </row>
    <row r="189" spans="2:10" x14ac:dyDescent="0.25">
      <c r="I189" s="24"/>
      <c r="J189" s="24"/>
    </row>
    <row r="190" spans="2:10" ht="15.75" x14ac:dyDescent="0.25">
      <c r="B190" s="266" t="s">
        <v>234</v>
      </c>
    </row>
  </sheetData>
  <sheetProtection algorithmName="SHA-512" hashValue="wOXSCUZoTSTbFEtzhSfujjv914y49sTYXa/UNO3LZpslmN85tpOSfTuQd2bFvi6WnPoif2QI/PyOxW8yoUv0BA==" saltValue="F330NDvolyMd9UwUVx/Z+w==" spinCount="100000" sheet="1" selectLockedCells="1"/>
  <sortState xmlns:xlrd2="http://schemas.microsoft.com/office/spreadsheetml/2017/richdata2" ref="B6:B20">
    <sortCondition ref="B6"/>
  </sortState>
  <dataValidations xWindow="514" yWindow="597" count="5">
    <dataValidation type="whole" errorStyle="warning" operator="greaterThanOrEqual" allowBlank="1" showInputMessage="1" showErrorMessage="1" error="Enter Whole Number" prompt="Whole numbers._x000a_" sqref="D27:D42 D61:E61 H61:K61 D80:H80 D99:E99 G99 D118:I118" xr:uid="{00000000-0002-0000-0300-000000000000}">
      <formula1>0</formula1>
    </dataValidation>
    <dataValidation type="list" showInputMessage="1" showErrorMessage="1" sqref="E123:E124" xr:uid="{00000000-0002-0000-0300-000001000000}">
      <formula1>"Yes,No"</formula1>
    </dataValidation>
    <dataValidation type="list" allowBlank="1" showInputMessage="1" showErrorMessage="1" sqref="F46:F61" xr:uid="{00000000-0002-0000-0300-000002000000}">
      <formula1>"Select from drop down list:, A. Extra time added to the preceptors day.,B. Hospital Medicare Cost Report.,C. Patient care department data/preceptor time studies.,N/A - Not claiming preceptor time factor."</formula1>
    </dataValidation>
    <dataValidation type="list" showInputMessage="1" showErrorMessage="1" prompt="Select:_x000a_NO - If the facility does not have an federal indirect rate agreement._x000a_YES - Must provide federal rate agreement to MDH." sqref="C123" xr:uid="{00000000-0002-0000-0300-000003000000}">
      <formula1>"No, Yes"</formula1>
    </dataValidation>
    <dataValidation type="decimal" errorStyle="information" allowBlank="1" showInputMessage="1" showErrorMessage="1" errorTitle="Indirect Costs" error="If claiming more than 10%, the site must provide a federally negotiated indirect cost rate agreement and remove excluded costs." promptTitle="Indirect Costs" prompt="10.0% is the maximum that can be claimed without a federally negotiated indirect cost rate agreement." sqref="C125" xr:uid="{00000000-0002-0000-0300-000004000000}">
      <formula1>0</formula1>
      <formula2>0.1</formula2>
    </dataValidation>
  </dataValidations>
  <pageMargins left="0.25" right="0.25" top="0.75" bottom="0.75" header="0.3" footer="0.3"/>
  <pageSetup scale="75" fitToHeight="0" orientation="landscape" r:id="rId1"/>
  <ignoredErrors>
    <ignoredError sqref="F169" formula="1"/>
  </ignoredError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92D050"/>
  </sheetPr>
  <dimension ref="A1:R36"/>
  <sheetViews>
    <sheetView workbookViewId="0">
      <pane ySplit="2" topLeftCell="A3" activePane="bottomLeft" state="frozen"/>
      <selection pane="bottomLeft" activeCell="C25" sqref="C25"/>
    </sheetView>
  </sheetViews>
  <sheetFormatPr defaultColWidth="0" defaultRowHeight="15" zeroHeight="1" x14ac:dyDescent="0.25"/>
  <cols>
    <col min="1" max="1" width="11.42578125" style="2" customWidth="1"/>
    <col min="2" max="2" width="61.28515625" style="2" customWidth="1"/>
    <col min="3" max="17" width="20.7109375" style="2" customWidth="1"/>
    <col min="18" max="18" width="19.85546875" style="2" hidden="1" customWidth="1"/>
    <col min="19" max="16384" width="9.140625" style="2" hidden="1"/>
  </cols>
  <sheetData>
    <row r="1" spans="1:17" ht="33.75" x14ac:dyDescent="0.5">
      <c r="B1" s="286" t="s">
        <v>136</v>
      </c>
      <c r="C1" s="109"/>
      <c r="D1" s="109"/>
      <c r="E1" s="109"/>
    </row>
    <row r="2" spans="1:17" ht="49.5" customHeight="1" x14ac:dyDescent="0.25">
      <c r="A2" s="2" t="s">
        <v>124</v>
      </c>
      <c r="B2" s="110" t="s">
        <v>87</v>
      </c>
      <c r="C2" s="110"/>
      <c r="D2" s="110"/>
      <c r="E2" s="110"/>
    </row>
    <row r="3" spans="1:17" ht="15.75" thickBot="1" x14ac:dyDescent="0.3">
      <c r="B3" s="61"/>
      <c r="C3" s="61"/>
      <c r="D3" s="61"/>
      <c r="E3" s="61"/>
    </row>
    <row r="4" spans="1:17" ht="19.5" thickBot="1" x14ac:dyDescent="0.35">
      <c r="B4" s="64" t="s">
        <v>80</v>
      </c>
      <c r="C4" s="65"/>
      <c r="D4" s="65"/>
      <c r="E4" s="66"/>
    </row>
    <row r="5" spans="1:17" ht="15.75" customHeight="1" x14ac:dyDescent="0.25">
      <c r="B5" s="114" t="s">
        <v>118</v>
      </c>
      <c r="C5" s="131"/>
      <c r="D5" s="113"/>
      <c r="E5" s="118"/>
    </row>
    <row r="6" spans="1:17" ht="15.75" x14ac:dyDescent="0.25">
      <c r="B6" s="115" t="s">
        <v>119</v>
      </c>
      <c r="C6" s="113"/>
      <c r="D6" s="113"/>
      <c r="E6" s="118"/>
    </row>
    <row r="7" spans="1:17" ht="15.75" x14ac:dyDescent="0.25">
      <c r="B7" s="115" t="s">
        <v>117</v>
      </c>
      <c r="C7" s="113"/>
      <c r="D7" s="113"/>
      <c r="E7" s="118"/>
    </row>
    <row r="8" spans="1:17" ht="16.5" thickBot="1" x14ac:dyDescent="0.3">
      <c r="B8" s="137" t="s">
        <v>188</v>
      </c>
      <c r="C8" s="138"/>
      <c r="D8" s="138"/>
      <c r="E8" s="139"/>
    </row>
    <row r="9" spans="1:17" ht="32.25" thickBot="1" x14ac:dyDescent="0.3">
      <c r="B9" s="169"/>
      <c r="C9" s="151" t="s">
        <v>164</v>
      </c>
      <c r="D9" s="141" t="s">
        <v>2</v>
      </c>
      <c r="E9" s="167" t="s">
        <v>163</v>
      </c>
      <c r="F9" s="167" t="s">
        <v>4</v>
      </c>
      <c r="G9" s="167" t="s">
        <v>5</v>
      </c>
      <c r="H9" s="167" t="s">
        <v>6</v>
      </c>
      <c r="I9" s="141" t="s">
        <v>165</v>
      </c>
      <c r="J9" s="167" t="s">
        <v>166</v>
      </c>
      <c r="K9" s="167" t="s">
        <v>167</v>
      </c>
      <c r="L9" s="167" t="s">
        <v>168</v>
      </c>
      <c r="M9" s="167" t="s">
        <v>169</v>
      </c>
      <c r="N9" s="167" t="s">
        <v>162</v>
      </c>
      <c r="O9" s="167" t="s">
        <v>170</v>
      </c>
      <c r="P9" s="167" t="s">
        <v>171</v>
      </c>
      <c r="Q9" s="142" t="s">
        <v>15</v>
      </c>
    </row>
    <row r="10" spans="1:17" ht="15.75" x14ac:dyDescent="0.25">
      <c r="B10" s="143" t="s">
        <v>123</v>
      </c>
      <c r="C10" s="119"/>
      <c r="D10" s="119"/>
      <c r="E10" s="119"/>
      <c r="F10" s="119"/>
      <c r="G10" s="119"/>
      <c r="H10" s="119"/>
      <c r="I10" s="119"/>
      <c r="J10" s="119"/>
      <c r="K10" s="119"/>
      <c r="L10" s="119"/>
      <c r="M10" s="119"/>
      <c r="N10" s="119"/>
      <c r="O10" s="119"/>
      <c r="P10" s="119"/>
      <c r="Q10" s="165"/>
    </row>
    <row r="11" spans="1:17" ht="15.75" x14ac:dyDescent="0.25">
      <c r="B11" s="144" t="s">
        <v>187</v>
      </c>
      <c r="C11" s="119"/>
      <c r="D11" s="119"/>
      <c r="E11" s="119"/>
      <c r="F11" s="119"/>
      <c r="G11" s="119"/>
      <c r="H11" s="119"/>
      <c r="I11" s="119"/>
      <c r="J11" s="119"/>
      <c r="K11" s="119"/>
      <c r="L11" s="119"/>
      <c r="M11" s="119"/>
      <c r="N11" s="119"/>
      <c r="O11" s="119"/>
      <c r="P11" s="119"/>
      <c r="Q11" s="165"/>
    </row>
    <row r="12" spans="1:17" ht="15.75" x14ac:dyDescent="0.25">
      <c r="B12" s="144" t="s">
        <v>122</v>
      </c>
      <c r="C12" s="144">
        <f t="shared" ref="C12:Q12" si="0">SUM(C$11-C$10)</f>
        <v>0</v>
      </c>
      <c r="D12" s="84">
        <f t="shared" si="0"/>
        <v>0</v>
      </c>
      <c r="E12" s="84">
        <f t="shared" si="0"/>
        <v>0</v>
      </c>
      <c r="F12" s="84">
        <f t="shared" si="0"/>
        <v>0</v>
      </c>
      <c r="G12" s="84">
        <f t="shared" si="0"/>
        <v>0</v>
      </c>
      <c r="H12" s="84">
        <f t="shared" si="0"/>
        <v>0</v>
      </c>
      <c r="I12" s="84">
        <f t="shared" si="0"/>
        <v>0</v>
      </c>
      <c r="J12" s="84">
        <f t="shared" si="0"/>
        <v>0</v>
      </c>
      <c r="K12" s="84">
        <f t="shared" si="0"/>
        <v>0</v>
      </c>
      <c r="L12" s="84">
        <f t="shared" si="0"/>
        <v>0</v>
      </c>
      <c r="M12" s="84">
        <f t="shared" si="0"/>
        <v>0</v>
      </c>
      <c r="N12" s="84">
        <f t="shared" si="0"/>
        <v>0</v>
      </c>
      <c r="O12" s="84">
        <f t="shared" si="0"/>
        <v>0</v>
      </c>
      <c r="P12" s="84">
        <f t="shared" si="0"/>
        <v>0</v>
      </c>
      <c r="Q12" s="166">
        <f t="shared" si="0"/>
        <v>0</v>
      </c>
    </row>
    <row r="13" spans="1:17" ht="57" thickBot="1" x14ac:dyDescent="0.35">
      <c r="B13" s="303" t="s">
        <v>236</v>
      </c>
      <c r="C13" s="273">
        <f t="shared" ref="C13:Q13" si="1">IFERROR(C$12/C$10,0)</f>
        <v>0</v>
      </c>
      <c r="D13" s="274">
        <f t="shared" si="1"/>
        <v>0</v>
      </c>
      <c r="E13" s="274">
        <f t="shared" si="1"/>
        <v>0</v>
      </c>
      <c r="F13" s="274">
        <f t="shared" si="1"/>
        <v>0</v>
      </c>
      <c r="G13" s="274">
        <f t="shared" si="1"/>
        <v>0</v>
      </c>
      <c r="H13" s="274">
        <f t="shared" si="1"/>
        <v>0</v>
      </c>
      <c r="I13" s="274">
        <f t="shared" si="1"/>
        <v>0</v>
      </c>
      <c r="J13" s="274">
        <f t="shared" si="1"/>
        <v>0</v>
      </c>
      <c r="K13" s="274">
        <f t="shared" si="1"/>
        <v>0</v>
      </c>
      <c r="L13" s="274">
        <f t="shared" si="1"/>
        <v>0</v>
      </c>
      <c r="M13" s="274">
        <f t="shared" si="1"/>
        <v>0</v>
      </c>
      <c r="N13" s="274">
        <f t="shared" si="1"/>
        <v>0</v>
      </c>
      <c r="O13" s="274">
        <f t="shared" si="1"/>
        <v>0</v>
      </c>
      <c r="P13" s="274">
        <f t="shared" si="1"/>
        <v>0</v>
      </c>
      <c r="Q13" s="275">
        <f t="shared" si="1"/>
        <v>0</v>
      </c>
    </row>
    <row r="14" spans="1:17" ht="16.5" thickBot="1" x14ac:dyDescent="0.3">
      <c r="B14" s="62"/>
      <c r="C14" s="62"/>
      <c r="D14" s="63"/>
    </row>
    <row r="15" spans="1:17" ht="19.5" thickBot="1" x14ac:dyDescent="0.35">
      <c r="B15" s="121" t="s">
        <v>210</v>
      </c>
      <c r="C15" s="122"/>
      <c r="D15" s="122"/>
      <c r="E15" s="123"/>
    </row>
    <row r="16" spans="1:17" ht="15.75" customHeight="1" x14ac:dyDescent="0.25">
      <c r="B16" s="128" t="s">
        <v>115</v>
      </c>
      <c r="C16" s="129"/>
      <c r="D16" s="129"/>
      <c r="E16" s="130"/>
    </row>
    <row r="17" spans="2:17" ht="15.75" x14ac:dyDescent="0.25">
      <c r="B17" s="127" t="s">
        <v>116</v>
      </c>
      <c r="C17" s="120"/>
      <c r="D17" s="120"/>
      <c r="E17" s="124"/>
    </row>
    <row r="18" spans="2:17" ht="16.5" thickBot="1" x14ac:dyDescent="0.3">
      <c r="B18" s="127" t="s">
        <v>125</v>
      </c>
      <c r="C18" s="125"/>
      <c r="D18" s="125"/>
      <c r="E18" s="126"/>
    </row>
    <row r="19" spans="2:17" ht="32.25" thickBot="1" x14ac:dyDescent="0.3">
      <c r="B19" s="168"/>
      <c r="C19" s="151" t="s">
        <v>164</v>
      </c>
      <c r="D19" s="141" t="s">
        <v>2</v>
      </c>
      <c r="E19" s="167" t="s">
        <v>163</v>
      </c>
      <c r="F19" s="167" t="s">
        <v>4</v>
      </c>
      <c r="G19" s="167" t="s">
        <v>5</v>
      </c>
      <c r="H19" s="167" t="s">
        <v>6</v>
      </c>
      <c r="I19" s="141" t="s">
        <v>165</v>
      </c>
      <c r="J19" s="167" t="s">
        <v>166</v>
      </c>
      <c r="K19" s="167" t="s">
        <v>167</v>
      </c>
      <c r="L19" s="167" t="s">
        <v>168</v>
      </c>
      <c r="M19" s="167" t="s">
        <v>169</v>
      </c>
      <c r="N19" s="167" t="s">
        <v>162</v>
      </c>
      <c r="O19" s="167" t="s">
        <v>170</v>
      </c>
      <c r="P19" s="167" t="s">
        <v>171</v>
      </c>
      <c r="Q19" s="142" t="s">
        <v>15</v>
      </c>
    </row>
    <row r="20" spans="2:17" ht="15.75" customHeight="1" x14ac:dyDescent="0.25">
      <c r="B20" s="145" t="s">
        <v>81</v>
      </c>
      <c r="C20" s="162"/>
      <c r="D20" s="152"/>
      <c r="E20" s="152"/>
      <c r="F20" s="152"/>
      <c r="G20" s="152"/>
      <c r="H20" s="152"/>
      <c r="I20" s="152"/>
      <c r="J20" s="152"/>
      <c r="K20" s="152"/>
      <c r="L20" s="152"/>
      <c r="M20" s="152"/>
      <c r="N20" s="152"/>
      <c r="O20" s="152"/>
      <c r="P20" s="152"/>
      <c r="Q20" s="140"/>
    </row>
    <row r="21" spans="2:17" ht="15.75" customHeight="1" x14ac:dyDescent="0.25">
      <c r="B21" s="146" t="s">
        <v>82</v>
      </c>
      <c r="C21" s="162"/>
      <c r="D21" s="152"/>
      <c r="E21" s="152"/>
      <c r="F21" s="152"/>
      <c r="G21" s="152"/>
      <c r="H21" s="152"/>
      <c r="I21" s="152"/>
      <c r="J21" s="152"/>
      <c r="K21" s="152"/>
      <c r="L21" s="152"/>
      <c r="M21" s="152"/>
      <c r="N21" s="152"/>
      <c r="O21" s="152"/>
      <c r="P21" s="152"/>
      <c r="Q21" s="140"/>
    </row>
    <row r="22" spans="2:17" ht="15.75" customHeight="1" x14ac:dyDescent="0.25">
      <c r="B22" s="146" t="s">
        <v>83</v>
      </c>
      <c r="C22" s="162"/>
      <c r="D22" s="152"/>
      <c r="E22" s="152"/>
      <c r="F22" s="152"/>
      <c r="G22" s="152"/>
      <c r="H22" s="152"/>
      <c r="I22" s="152"/>
      <c r="J22" s="152"/>
      <c r="K22" s="152"/>
      <c r="L22" s="152"/>
      <c r="M22" s="152"/>
      <c r="N22" s="152"/>
      <c r="O22" s="152"/>
      <c r="P22" s="152"/>
      <c r="Q22" s="140"/>
    </row>
    <row r="23" spans="2:17" ht="15.75" customHeight="1" x14ac:dyDescent="0.25">
      <c r="B23" s="146" t="s">
        <v>84</v>
      </c>
      <c r="C23" s="162"/>
      <c r="D23" s="152"/>
      <c r="E23" s="152"/>
      <c r="F23" s="152"/>
      <c r="G23" s="152"/>
      <c r="H23" s="152"/>
      <c r="I23" s="152"/>
      <c r="J23" s="152"/>
      <c r="K23" s="152"/>
      <c r="L23" s="152"/>
      <c r="M23" s="152"/>
      <c r="N23" s="152"/>
      <c r="O23" s="152"/>
      <c r="P23" s="152"/>
      <c r="Q23" s="140"/>
    </row>
    <row r="24" spans="2:17" ht="15.75" customHeight="1" x14ac:dyDescent="0.25">
      <c r="B24" s="149" t="s">
        <v>126</v>
      </c>
      <c r="C24" s="153">
        <f t="shared" ref="C24:Q24" si="2">SUM(C$20+C$22)-(C$21+C$23)</f>
        <v>0</v>
      </c>
      <c r="D24" s="153">
        <f t="shared" si="2"/>
        <v>0</v>
      </c>
      <c r="E24" s="153">
        <f t="shared" si="2"/>
        <v>0</v>
      </c>
      <c r="F24" s="153">
        <f t="shared" si="2"/>
        <v>0</v>
      </c>
      <c r="G24" s="153">
        <f t="shared" si="2"/>
        <v>0</v>
      </c>
      <c r="H24" s="153">
        <f t="shared" si="2"/>
        <v>0</v>
      </c>
      <c r="I24" s="153">
        <f t="shared" si="2"/>
        <v>0</v>
      </c>
      <c r="J24" s="153">
        <f t="shared" si="2"/>
        <v>0</v>
      </c>
      <c r="K24" s="153">
        <f t="shared" si="2"/>
        <v>0</v>
      </c>
      <c r="L24" s="153">
        <f t="shared" si="2"/>
        <v>0</v>
      </c>
      <c r="M24" s="153">
        <f t="shared" si="2"/>
        <v>0</v>
      </c>
      <c r="N24" s="153">
        <f t="shared" si="2"/>
        <v>0</v>
      </c>
      <c r="O24" s="153">
        <f t="shared" si="2"/>
        <v>0</v>
      </c>
      <c r="P24" s="153">
        <f t="shared" si="2"/>
        <v>0</v>
      </c>
      <c r="Q24" s="156">
        <f t="shared" si="2"/>
        <v>0</v>
      </c>
    </row>
    <row r="25" spans="2:17" ht="16.5" customHeight="1" x14ac:dyDescent="0.25">
      <c r="B25" s="150" t="s">
        <v>88</v>
      </c>
      <c r="C25" s="163"/>
      <c r="D25" s="154"/>
      <c r="E25" s="154"/>
      <c r="F25" s="154"/>
      <c r="G25" s="154"/>
      <c r="H25" s="154"/>
      <c r="I25" s="154"/>
      <c r="J25" s="154"/>
      <c r="K25" s="154"/>
      <c r="L25" s="154"/>
      <c r="M25" s="154"/>
      <c r="N25" s="154"/>
      <c r="O25" s="154"/>
      <c r="P25" s="154"/>
      <c r="Q25" s="157"/>
    </row>
    <row r="26" spans="2:17" ht="27.75" customHeight="1" x14ac:dyDescent="0.35">
      <c r="B26" s="302" t="s">
        <v>89</v>
      </c>
      <c r="C26" s="161">
        <f>IFERROR(SUM(C$24/C$25),0)</f>
        <v>0</v>
      </c>
      <c r="D26" s="155">
        <f t="shared" ref="D26:Q26" si="3">IFERROR(SUM(D$24/D$25),0)</f>
        <v>0</v>
      </c>
      <c r="E26" s="155">
        <f t="shared" si="3"/>
        <v>0</v>
      </c>
      <c r="F26" s="155">
        <f t="shared" si="3"/>
        <v>0</v>
      </c>
      <c r="G26" s="155">
        <f t="shared" si="3"/>
        <v>0</v>
      </c>
      <c r="H26" s="155">
        <f t="shared" si="3"/>
        <v>0</v>
      </c>
      <c r="I26" s="155">
        <f t="shared" si="3"/>
        <v>0</v>
      </c>
      <c r="J26" s="155">
        <f t="shared" si="3"/>
        <v>0</v>
      </c>
      <c r="K26" s="155">
        <f t="shared" si="3"/>
        <v>0</v>
      </c>
      <c r="L26" s="155">
        <f t="shared" si="3"/>
        <v>0</v>
      </c>
      <c r="M26" s="155">
        <f t="shared" si="3"/>
        <v>0</v>
      </c>
      <c r="N26" s="155">
        <f t="shared" si="3"/>
        <v>0</v>
      </c>
      <c r="O26" s="155">
        <f t="shared" si="3"/>
        <v>0</v>
      </c>
      <c r="P26" s="155">
        <f t="shared" si="3"/>
        <v>0</v>
      </c>
      <c r="Q26" s="158">
        <f t="shared" si="3"/>
        <v>0</v>
      </c>
    </row>
    <row r="27" spans="2:17" ht="27.75" customHeight="1" thickBot="1" x14ac:dyDescent="0.35">
      <c r="B27" s="269" t="s">
        <v>37</v>
      </c>
      <c r="C27" s="164">
        <v>1</v>
      </c>
      <c r="D27" s="159">
        <v>1</v>
      </c>
      <c r="E27" s="159">
        <v>1</v>
      </c>
      <c r="F27" s="159">
        <v>1</v>
      </c>
      <c r="G27" s="159">
        <v>1</v>
      </c>
      <c r="H27" s="159">
        <v>1</v>
      </c>
      <c r="I27" s="159">
        <v>1</v>
      </c>
      <c r="J27" s="159">
        <v>1</v>
      </c>
      <c r="K27" s="159">
        <v>1</v>
      </c>
      <c r="L27" s="159">
        <v>1</v>
      </c>
      <c r="M27" s="159">
        <v>1</v>
      </c>
      <c r="N27" s="159">
        <v>1</v>
      </c>
      <c r="O27" s="159">
        <v>1</v>
      </c>
      <c r="P27" s="159">
        <v>1</v>
      </c>
      <c r="Q27" s="160">
        <v>1</v>
      </c>
    </row>
    <row r="28" spans="2:17" ht="15.75" customHeight="1" thickBot="1" x14ac:dyDescent="0.3"/>
    <row r="29" spans="2:17" ht="18.75" x14ac:dyDescent="0.3">
      <c r="B29" s="116" t="s">
        <v>130</v>
      </c>
      <c r="C29" s="111"/>
      <c r="D29" s="111"/>
      <c r="E29" s="112"/>
      <c r="F29" s="117"/>
      <c r="G29" s="117"/>
    </row>
    <row r="30" spans="2:17" ht="63" customHeight="1" thickBot="1" x14ac:dyDescent="0.3">
      <c r="B30" s="298" t="s">
        <v>189</v>
      </c>
      <c r="C30" s="299"/>
      <c r="D30" s="299"/>
      <c r="E30" s="300"/>
      <c r="F30" s="24"/>
      <c r="G30" s="24"/>
    </row>
    <row r="31" spans="2:17" ht="32.25" thickBot="1" x14ac:dyDescent="0.3">
      <c r="B31" s="169"/>
      <c r="C31" s="151" t="s">
        <v>164</v>
      </c>
      <c r="D31" s="141" t="s">
        <v>2</v>
      </c>
      <c r="E31" s="167" t="s">
        <v>163</v>
      </c>
      <c r="F31" s="167" t="s">
        <v>4</v>
      </c>
      <c r="G31" s="167" t="s">
        <v>5</v>
      </c>
      <c r="H31" s="167" t="s">
        <v>6</v>
      </c>
      <c r="I31" s="141" t="s">
        <v>165</v>
      </c>
      <c r="J31" s="167" t="s">
        <v>166</v>
      </c>
      <c r="K31" s="167" t="s">
        <v>167</v>
      </c>
      <c r="L31" s="167" t="s">
        <v>168</v>
      </c>
      <c r="M31" s="167" t="s">
        <v>169</v>
      </c>
      <c r="N31" s="167" t="s">
        <v>162</v>
      </c>
      <c r="O31" s="167" t="s">
        <v>170</v>
      </c>
      <c r="P31" s="167" t="s">
        <v>171</v>
      </c>
      <c r="Q31" s="142" t="s">
        <v>15</v>
      </c>
    </row>
    <row r="32" spans="2:17" ht="15.75" x14ac:dyDescent="0.25">
      <c r="B32" s="147" t="s">
        <v>240</v>
      </c>
      <c r="C32" s="289"/>
      <c r="D32" s="290"/>
      <c r="E32" s="290"/>
      <c r="F32" s="172"/>
      <c r="G32" s="172"/>
      <c r="H32" s="172"/>
      <c r="I32" s="172"/>
      <c r="J32" s="172"/>
      <c r="K32" s="172"/>
      <c r="L32" s="172"/>
      <c r="M32" s="172"/>
      <c r="N32" s="172"/>
      <c r="O32" s="172"/>
      <c r="P32" s="172"/>
      <c r="Q32" s="173"/>
    </row>
    <row r="33" spans="2:17" ht="15.75" x14ac:dyDescent="0.25">
      <c r="B33" s="148" t="s">
        <v>85</v>
      </c>
      <c r="C33" s="174"/>
      <c r="D33" s="175"/>
      <c r="E33" s="175"/>
      <c r="F33" s="175"/>
      <c r="G33" s="175"/>
      <c r="H33" s="175"/>
      <c r="I33" s="175"/>
      <c r="J33" s="175"/>
      <c r="K33" s="175"/>
      <c r="L33" s="175"/>
      <c r="M33" s="175"/>
      <c r="N33" s="175"/>
      <c r="O33" s="175"/>
      <c r="P33" s="175"/>
      <c r="Q33" s="176"/>
    </row>
    <row r="34" spans="2:17" ht="19.5" thickBot="1" x14ac:dyDescent="0.35">
      <c r="B34" s="268" t="s">
        <v>186</v>
      </c>
      <c r="C34" s="270">
        <f>IFERROR(+C$32/C$33,0)</f>
        <v>0</v>
      </c>
      <c r="D34" s="271">
        <f t="shared" ref="D34:Q34" si="4">IFERROR(+D$32/D$33,0)</f>
        <v>0</v>
      </c>
      <c r="E34" s="271">
        <f t="shared" si="4"/>
        <v>0</v>
      </c>
      <c r="F34" s="271">
        <f t="shared" si="4"/>
        <v>0</v>
      </c>
      <c r="G34" s="271">
        <f t="shared" si="4"/>
        <v>0</v>
      </c>
      <c r="H34" s="271">
        <f t="shared" si="4"/>
        <v>0</v>
      </c>
      <c r="I34" s="271">
        <f t="shared" si="4"/>
        <v>0</v>
      </c>
      <c r="J34" s="271">
        <f t="shared" si="4"/>
        <v>0</v>
      </c>
      <c r="K34" s="271">
        <f t="shared" si="4"/>
        <v>0</v>
      </c>
      <c r="L34" s="271">
        <f t="shared" si="4"/>
        <v>0</v>
      </c>
      <c r="M34" s="271">
        <f t="shared" si="4"/>
        <v>0</v>
      </c>
      <c r="N34" s="271">
        <f t="shared" si="4"/>
        <v>0</v>
      </c>
      <c r="O34" s="271">
        <f t="shared" si="4"/>
        <v>0</v>
      </c>
      <c r="P34" s="271">
        <f t="shared" si="4"/>
        <v>0</v>
      </c>
      <c r="Q34" s="272">
        <f t="shared" si="4"/>
        <v>0</v>
      </c>
    </row>
    <row r="35" spans="2:17" ht="15.75" x14ac:dyDescent="0.25">
      <c r="B35" s="62"/>
      <c r="C35" s="62"/>
      <c r="D35" s="62"/>
      <c r="E35" s="62"/>
    </row>
    <row r="36" spans="2:17" hidden="1" x14ac:dyDescent="0.25">
      <c r="F36" s="24"/>
      <c r="G36" s="24"/>
      <c r="H36" s="24"/>
      <c r="I36" s="24"/>
      <c r="J36" s="24"/>
    </row>
  </sheetData>
  <sheetProtection algorithmName="SHA-512" hashValue="LqeDuGnvK5V1EVkIcn1UrY0gapZq+9lxc4uxK6SXUJxwD4prMdWNE2CZtM2T6DrnZfCYxefhdCb3w2GRdzw9bw==" saltValue="89GbjDbpuMtqG0dY+AWMSA==" spinCount="100000" sheet="1" selectLockedCells="1"/>
  <sortState xmlns:xlrd2="http://schemas.microsoft.com/office/spreadsheetml/2017/richdata2" ref="C9:Q9">
    <sortCondition ref="Q9"/>
  </sortState>
  <dataValidations count="3">
    <dataValidation type="decimal" allowBlank="1" showInputMessage="1" showErrorMessage="1" error="Preceptor hours cannot be greater than 2,080 (fulltime)" sqref="C33:Q33" xr:uid="{00000000-0002-0000-0400-000000000000}">
      <formula1>0</formula1>
      <formula2>2080</formula2>
    </dataValidation>
    <dataValidation type="whole" operator="greaterThanOrEqual" allowBlank="1" showInputMessage="1" showErrorMessage="1" error="Number must be great than or equal to zero" sqref="C21:Q21" xr:uid="{00000000-0002-0000-0400-000001000000}">
      <formula1>0</formula1>
    </dataValidation>
    <dataValidation type="whole" operator="greaterThanOrEqual" allowBlank="1" showInputMessage="1" showErrorMessage="1" error="Number must be greater than or equal to zero" sqref="C23:Q23" xr:uid="{00000000-0002-0000-0400-000002000000}">
      <formula1>0</formula1>
    </dataValidation>
  </dataValidations>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theme="8" tint="0.59999389629810485"/>
  </sheetPr>
  <dimension ref="A1"/>
  <sheetViews>
    <sheetView workbookViewId="0"/>
  </sheetViews>
  <sheetFormatPr defaultColWidth="9.140625" defaultRowHeight="15" x14ac:dyDescent="0.25"/>
  <cols>
    <col min="1" max="16384" width="9.140625" style="85"/>
  </cols>
  <sheetData>
    <row r="1" spans="1:1" x14ac:dyDescent="0.25">
      <c r="A1" s="98" t="s">
        <v>108</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8" tint="0.59999389629810485"/>
  </sheetPr>
  <dimension ref="A1"/>
  <sheetViews>
    <sheetView workbookViewId="0"/>
  </sheetViews>
  <sheetFormatPr defaultColWidth="9.140625" defaultRowHeight="15" x14ac:dyDescent="0.25"/>
  <cols>
    <col min="1" max="16384" width="9.140625" style="85"/>
  </cols>
  <sheetData>
    <row r="1" spans="1:1" x14ac:dyDescent="0.25">
      <c r="A1" s="98" t="s">
        <v>108</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8" tint="0.59999389629810485"/>
  </sheetPr>
  <dimension ref="A1"/>
  <sheetViews>
    <sheetView workbookViewId="0"/>
  </sheetViews>
  <sheetFormatPr defaultColWidth="9.140625" defaultRowHeight="15" x14ac:dyDescent="0.25"/>
  <cols>
    <col min="1" max="16384" width="9.140625" style="85"/>
  </cols>
  <sheetData>
    <row r="1" spans="1:1" x14ac:dyDescent="0.25">
      <c r="A1" s="98" t="s">
        <v>108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vt:i4>
      </vt:variant>
    </vt:vector>
  </HeadingPairs>
  <TitlesOfParts>
    <vt:vector size="24" baseType="lpstr">
      <vt:lpstr>Technical Assistance</vt:lpstr>
      <vt:lpstr>Definitions</vt:lpstr>
      <vt:lpstr>Definition Summary (Slides)</vt:lpstr>
      <vt:lpstr>Preceptor Time Factor Examples</vt:lpstr>
      <vt:lpstr>MERC Expenditures</vt:lpstr>
      <vt:lpstr>Preceptor Time Factor</vt:lpstr>
      <vt:lpstr>Trainee Stipends &amp; Benefits</vt:lpstr>
      <vt:lpstr>Preceptors Stipends &amp; Benefits</vt:lpstr>
      <vt:lpstr>Direct Operating Costs</vt:lpstr>
      <vt:lpstr>Incurred by Teaching Hospital</vt:lpstr>
      <vt:lpstr>Indirect Costs</vt:lpstr>
      <vt:lpstr>Federal Indirect Rate Agreement</vt:lpstr>
      <vt:lpstr>Funding &amp; Support Received</vt:lpstr>
      <vt:lpstr>Additional Worksheet 1</vt:lpstr>
      <vt:lpstr>2</vt:lpstr>
      <vt:lpstr>3</vt:lpstr>
      <vt:lpstr>4</vt:lpstr>
      <vt:lpstr>5</vt:lpstr>
      <vt:lpstr>6</vt:lpstr>
      <vt:lpstr>7</vt:lpstr>
      <vt:lpstr>8</vt:lpstr>
      <vt:lpstr>9</vt:lpstr>
      <vt:lpstr>10</vt:lpstr>
      <vt:lpstr>Definitions!_Toc481743644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MERC Grant Expenditure Worksheet FY23</dc:title>
  <dc:creator/>
  <cp:lastModifiedBy/>
  <dcterms:created xsi:type="dcterms:W3CDTF">2019-11-08T22:25:05Z</dcterms:created>
  <dcterms:modified xsi:type="dcterms:W3CDTF">2024-08-13T15:50:04Z</dcterms:modified>
  <cp:category/>
</cp:coreProperties>
</file>